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VMartinez\Desktop\SDS\2025\VF 2025\CONFIS\CONSOLIDADO VF\MAYO\"/>
    </mc:Choice>
  </mc:AlternateContent>
  <xr:revisionPtr revIDLastSave="0" documentId="13_ncr:1_{CE24AD1D-461A-4482-906E-35918D5950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141" sheetId="1" r:id="rId1"/>
    <sheet name="8124" sheetId="4" r:id="rId2"/>
  </sheets>
  <externalReferences>
    <externalReference r:id="rId3"/>
    <externalReference r:id="rId4"/>
  </externalReferences>
  <definedNames>
    <definedName name="_xlnm.Print_Area" localSheetId="1">'8124'!$A$1:$AP$82</definedName>
    <definedName name="CodDepe">[1]Soporte!$AT$4:$AT$76</definedName>
    <definedName name="CodFuente">#REF!</definedName>
    <definedName name="CodModa">[1]Soporte!$AW$4:$AW$23</definedName>
    <definedName name="CodPerfil">[1]Soporte!$BB$4:$BB$17</definedName>
    <definedName name="CodTipo">[1]Soporte!$AZ$4:$AZ$24</definedName>
    <definedName name="Proyect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3" i="4" l="1"/>
  <c r="AL62" i="4"/>
  <c r="AL61" i="4"/>
  <c r="AL60" i="4"/>
  <c r="AL59" i="4"/>
  <c r="AL58" i="4"/>
  <c r="AL57" i="4"/>
  <c r="AL56" i="4"/>
  <c r="A56" i="4"/>
  <c r="A57" i="4" s="1"/>
  <c r="A58" i="4" s="1"/>
  <c r="A59" i="4" s="1"/>
  <c r="A60" i="4" s="1"/>
  <c r="A61" i="4" s="1"/>
  <c r="A62" i="4" s="1"/>
  <c r="A63" i="4" s="1"/>
  <c r="AL55" i="4"/>
  <c r="AF52" i="4"/>
  <c r="N35" i="4"/>
  <c r="N34" i="4"/>
  <c r="N33" i="4"/>
  <c r="N31" i="4"/>
  <c r="T30" i="4"/>
  <c r="W30" i="4" s="1"/>
  <c r="Z30" i="4" s="1"/>
  <c r="AC30" i="4" s="1"/>
  <c r="AF30" i="4" s="1"/>
  <c r="AI30" i="4" s="1"/>
  <c r="Q29" i="4"/>
  <c r="Q33" i="4" s="1"/>
  <c r="AI23" i="4"/>
  <c r="AF23" i="4"/>
  <c r="AC23" i="4"/>
  <c r="Z23" i="4"/>
  <c r="W23" i="4"/>
  <c r="T23" i="4"/>
  <c r="AL22" i="4"/>
  <c r="AL21" i="4"/>
  <c r="AL20" i="4"/>
  <c r="Q19" i="4"/>
  <c r="Q32" i="4" s="1"/>
  <c r="N19" i="4"/>
  <c r="N32" i="4" s="1"/>
  <c r="AL18" i="4"/>
  <c r="T17" i="4"/>
  <c r="W17" i="4" s="1"/>
  <c r="Z17" i="4" s="1"/>
  <c r="AC17" i="4" s="1"/>
  <c r="AF17" i="4" s="1"/>
  <c r="AI17" i="4" s="1"/>
  <c r="AL64" i="4" l="1"/>
  <c r="N36" i="4"/>
  <c r="AL19" i="4"/>
  <c r="AL23" i="4" s="1"/>
  <c r="T29" i="4"/>
  <c r="Q34" i="4"/>
  <c r="Q35" i="4"/>
  <c r="N23" i="4"/>
  <c r="Q31" i="4"/>
  <c r="Q23" i="4"/>
  <c r="AL24" i="4" l="1"/>
  <c r="T32" i="4"/>
  <c r="T31" i="4"/>
  <c r="T35" i="4"/>
  <c r="T34" i="4"/>
  <c r="T33" i="4"/>
  <c r="W29" i="4"/>
  <c r="Q36" i="4"/>
  <c r="R41" i="4"/>
  <c r="R49" i="4" s="1"/>
  <c r="AL65" i="4" s="1"/>
  <c r="W35" i="4" l="1"/>
  <c r="W33" i="4"/>
  <c r="W34" i="4"/>
  <c r="Z29" i="4"/>
  <c r="W32" i="4"/>
  <c r="W31" i="4"/>
  <c r="T36" i="4"/>
  <c r="W36" i="4" l="1"/>
  <c r="Z35" i="4"/>
  <c r="Z34" i="4"/>
  <c r="Z33" i="4"/>
  <c r="AC29" i="4"/>
  <c r="Z32" i="4"/>
  <c r="Z31" i="4"/>
  <c r="Z36" i="4" l="1"/>
  <c r="AC35" i="4"/>
  <c r="AC34" i="4"/>
  <c r="AC33" i="4"/>
  <c r="AF29" i="4"/>
  <c r="AC32" i="4"/>
  <c r="AC31" i="4"/>
  <c r="AC36" i="4" l="1"/>
  <c r="AF35" i="4"/>
  <c r="AF34" i="4"/>
  <c r="AF33" i="4"/>
  <c r="AI29" i="4"/>
  <c r="AF32" i="4"/>
  <c r="AF31" i="4"/>
  <c r="AF36" i="4" l="1"/>
  <c r="AI34" i="4"/>
  <c r="AL34" i="4" s="1"/>
  <c r="AI33" i="4"/>
  <c r="AL33" i="4" s="1"/>
  <c r="AI32" i="4"/>
  <c r="AL32" i="4" s="1"/>
  <c r="AI31" i="4"/>
  <c r="AI35" i="4"/>
  <c r="AL35" i="4" s="1"/>
  <c r="AI36" i="4" l="1"/>
  <c r="AL31" i="4"/>
  <c r="AL36" i="4" s="1"/>
  <c r="Q19" i="1" l="1"/>
  <c r="N19" i="1"/>
  <c r="AL19" i="1" l="1"/>
  <c r="AL56" i="1" l="1"/>
  <c r="AL57" i="1"/>
  <c r="Q23" i="1"/>
  <c r="Q29" i="1"/>
  <c r="Q31" i="1" s="1"/>
  <c r="Q35" i="1" l="1"/>
  <c r="Q34" i="1"/>
  <c r="Q33" i="1"/>
  <c r="Q32" i="1"/>
  <c r="Q36" i="1" l="1"/>
  <c r="N32" i="1" l="1"/>
  <c r="N23" i="1" l="1"/>
  <c r="R41" i="1" s="1"/>
  <c r="AL21" i="1"/>
  <c r="R49" i="1" l="1"/>
  <c r="AL63" i="1"/>
  <c r="AL62" i="1"/>
  <c r="AL61" i="1"/>
  <c r="AL60" i="1"/>
  <c r="AL59" i="1"/>
  <c r="A56" i="1"/>
  <c r="A57" i="1" s="1"/>
  <c r="A58" i="1" s="1"/>
  <c r="A59" i="1" s="1"/>
  <c r="A60" i="1" s="1"/>
  <c r="A61" i="1" s="1"/>
  <c r="A62" i="1" s="1"/>
  <c r="A63" i="1" s="1"/>
  <c r="AL55" i="1"/>
  <c r="N35" i="1"/>
  <c r="N34" i="1"/>
  <c r="N33" i="1"/>
  <c r="N31" i="1"/>
  <c r="T30" i="1"/>
  <c r="W30" i="1" s="1"/>
  <c r="Z30" i="1" s="1"/>
  <c r="AC30" i="1" s="1"/>
  <c r="AF30" i="1" s="1"/>
  <c r="AI30" i="1" s="1"/>
  <c r="AI23" i="1"/>
  <c r="AF23" i="1"/>
  <c r="AC23" i="1"/>
  <c r="Z23" i="1"/>
  <c r="W23" i="1"/>
  <c r="T23" i="1"/>
  <c r="AL22" i="1"/>
  <c r="AL20" i="1"/>
  <c r="AL18" i="1"/>
  <c r="AL23" i="1" s="1"/>
  <c r="AL24" i="1" s="1"/>
  <c r="T17" i="1"/>
  <c r="W17" i="1" s="1"/>
  <c r="Z17" i="1" s="1"/>
  <c r="AC17" i="1" s="1"/>
  <c r="AF17" i="1" s="1"/>
  <c r="AI17" i="1" s="1"/>
  <c r="AL58" i="1" l="1"/>
  <c r="AL64" i="1" s="1"/>
  <c r="AL65" i="1" s="1"/>
  <c r="N36" i="1"/>
  <c r="AF52" i="1"/>
  <c r="T29" i="1"/>
  <c r="T31" i="1" l="1"/>
  <c r="T33" i="1"/>
  <c r="T32" i="1"/>
  <c r="T35" i="1"/>
  <c r="T34" i="1"/>
  <c r="W29" i="1"/>
  <c r="W32" i="1" l="1"/>
  <c r="W35" i="1"/>
  <c r="W34" i="1"/>
  <c r="Z29" i="1"/>
  <c r="W31" i="1"/>
  <c r="W33" i="1"/>
  <c r="T36" i="1"/>
  <c r="W36" i="1" l="1"/>
  <c r="Z35" i="1"/>
  <c r="Z34" i="1"/>
  <c r="AC29" i="1"/>
  <c r="Z33" i="1"/>
  <c r="Z31" i="1"/>
  <c r="Z32" i="1"/>
  <c r="Z36" i="1" l="1"/>
  <c r="AC35" i="1"/>
  <c r="AC34" i="1"/>
  <c r="AF29" i="1"/>
  <c r="AC33" i="1"/>
  <c r="AC32" i="1"/>
  <c r="AC31" i="1"/>
  <c r="AC36" i="1" l="1"/>
  <c r="AF35" i="1"/>
  <c r="AF34" i="1"/>
  <c r="AI29" i="1"/>
  <c r="AF33" i="1"/>
  <c r="AF32" i="1"/>
  <c r="AF31" i="1"/>
  <c r="AF36" i="1" l="1"/>
  <c r="AI34" i="1"/>
  <c r="AL34" i="1" s="1"/>
  <c r="AI33" i="1"/>
  <c r="AL33" i="1" s="1"/>
  <c r="AI32" i="1"/>
  <c r="AL32" i="1" s="1"/>
  <c r="AI31" i="1"/>
  <c r="AI35" i="1"/>
  <c r="AL35" i="1" s="1"/>
  <c r="AI36" i="1" l="1"/>
  <c r="AL31" i="1"/>
  <c r="AL36" i="1" s="1"/>
</calcChain>
</file>

<file path=xl/sharedStrings.xml><?xml version="1.0" encoding="utf-8"?>
<sst xmlns="http://schemas.openxmlformats.org/spreadsheetml/2006/main" count="169" uniqueCount="72">
  <si>
    <t>SOLICITUD DE AUTORIZACIÓN DE VIGENCIAS FUTURAS</t>
  </si>
  <si>
    <t>ENTIDAD</t>
  </si>
  <si>
    <t>FONDO FINANCIERO DISTRITAL DE SALUD</t>
  </si>
  <si>
    <t>FECHA</t>
  </si>
  <si>
    <t>DD-MMM-AÑO</t>
  </si>
  <si>
    <t>CÓDIGO PROYECTO / GASTO</t>
  </si>
  <si>
    <t>8141-0242</t>
  </si>
  <si>
    <t>NOMBRE PROYECTO / GASTO</t>
  </si>
  <si>
    <t>Fortalecimiento de la Gobernanza y Gobernabilidad de la Salud Pública en el marco de la atención primaria social.</t>
  </si>
  <si>
    <t>DESCRIPCIÓN DEL OBJETO DE GASTO</t>
  </si>
  <si>
    <t>CARACTERÍSTICAS VIGENCIAS FUTURAS SOLICITADAS</t>
  </si>
  <si>
    <t>TIPO</t>
  </si>
  <si>
    <t>DECLARADA DE IMPORTANCIA ESTRATEGICA</t>
  </si>
  <si>
    <t>SOLICITUD CON EL PROYECTO DE PRESUPUESTO</t>
  </si>
  <si>
    <t>VIGENCIA FUTURA ORDINARIA</t>
  </si>
  <si>
    <t>X</t>
  </si>
  <si>
    <t>NO</t>
  </si>
  <si>
    <t>VIGENCIA FUTURA EXCEPCIONAL</t>
  </si>
  <si>
    <t>SI</t>
  </si>
  <si>
    <t>FECHA CONSEJO DE GOBIERNO</t>
  </si>
  <si>
    <t>CUADRO 1. VIGENCIAS FUTURAS SOLICITADAS</t>
  </si>
  <si>
    <t>PESOS CORRIENTES</t>
  </si>
  <si>
    <t>FUENTE DE FINANCIACIÓN-PROCESO CONTRATACIÓN</t>
  </si>
  <si>
    <t>APROPIACIÓN VIGENCIA ACTUAL*</t>
  </si>
  <si>
    <t>TOTAL VF</t>
  </si>
  <si>
    <t>RECURSOS PROPIOS</t>
  </si>
  <si>
    <t>RECURSOS ADMON CENTRAL</t>
  </si>
  <si>
    <t>TRANSFERENCIAS DE LA NACIÓN</t>
  </si>
  <si>
    <t>RECURSOS CRÉDITO DE LA ENTIDAD</t>
  </si>
  <si>
    <t>RECURSOS CRÉDITO DISTRITO</t>
  </si>
  <si>
    <t>TOTAL</t>
  </si>
  <si>
    <t>º Para las vigencias futuras presentadas junto con el Proyecto de Presupuesto Anual del Distrito Capital, debe indicarse el valor que se apropiará para el proyecto, actividad u obra.</t>
  </si>
  <si>
    <t>APROPIACIÓN VIGENCIA / TOTAL VIGENCIA FUTURA (Mínimo 15%)</t>
  </si>
  <si>
    <t>Pesos constantes del año en que se autorizan</t>
  </si>
  <si>
    <t>VIGENCIAS FUTURAS</t>
  </si>
  <si>
    <t>(% Inflación) esperada según lineamientos de la SDH</t>
  </si>
  <si>
    <t>Deflactor</t>
  </si>
  <si>
    <t>APROPIACIÓN VIGENCIA ACTUAL</t>
  </si>
  <si>
    <t>CUADRO 2. PROGRAMACIÓN DE CONTRATACIÓN</t>
  </si>
  <si>
    <r>
      <t xml:space="preserve">VALOR  A CONTRATAR
</t>
    </r>
    <r>
      <rPr>
        <b/>
        <sz val="11"/>
        <color indexed="10"/>
        <rFont val="Trebuchet MS"/>
        <family val="2"/>
      </rPr>
      <t xml:space="preserve">en corrientes </t>
    </r>
    <r>
      <rPr>
        <b/>
        <sz val="14"/>
        <color indexed="10"/>
        <rFont val="Trebuchet MS"/>
        <family val="2"/>
      </rPr>
      <t>ó</t>
    </r>
    <r>
      <rPr>
        <b/>
        <sz val="11"/>
        <color indexed="10"/>
        <rFont val="Trebuchet MS"/>
        <family val="2"/>
      </rPr>
      <t xml:space="preserve"> 
en constantes</t>
    </r>
  </si>
  <si>
    <r>
      <t xml:space="preserve">TIPO DE CONTRATACIÓN                             </t>
    </r>
    <r>
      <rPr>
        <b/>
        <sz val="11"/>
        <color indexed="10"/>
        <rFont val="Trebuchet MS"/>
        <family val="2"/>
      </rPr>
      <t>Seleccione con una X</t>
    </r>
  </si>
  <si>
    <r>
      <t>CRONOGRAMA DE LICITACIÓN</t>
    </r>
    <r>
      <rPr>
        <b/>
        <vertAlign val="superscript"/>
        <sz val="11"/>
        <color indexed="18"/>
        <rFont val="Trebuchet MS"/>
        <family val="2"/>
      </rPr>
      <t xml:space="preserve">  
</t>
    </r>
    <r>
      <rPr>
        <b/>
        <vertAlign val="superscript"/>
        <sz val="11"/>
        <color indexed="10"/>
        <rFont val="Trebuchet MS"/>
        <family val="2"/>
      </rPr>
      <t xml:space="preserve"> </t>
    </r>
    <r>
      <rPr>
        <b/>
        <sz val="11"/>
        <color indexed="10"/>
        <rFont val="Trebuchet MS"/>
        <family val="2"/>
      </rPr>
      <t xml:space="preserve">Fechas aproximadas (dd-mmm-aaaa) </t>
    </r>
  </si>
  <si>
    <t>Nº</t>
  </si>
  <si>
    <t>COMPONENTE</t>
  </si>
  <si>
    <t>DIRECTA</t>
  </si>
  <si>
    <t>LICITACIÓN O CONCURSO</t>
  </si>
  <si>
    <t>APERTURA</t>
  </si>
  <si>
    <t>ADJUDICACIÓN</t>
  </si>
  <si>
    <t>FIRMA DEL CONTRATO</t>
  </si>
  <si>
    <t>Agosto</t>
  </si>
  <si>
    <t>Septiembre</t>
  </si>
  <si>
    <t>CUADRO 3. PROGRAMACIÓN DE GIROS</t>
  </si>
  <si>
    <t>TOTAL GIROS</t>
  </si>
  <si>
    <t>Pesos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</si>
  <si>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</si>
  <si>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</si>
  <si>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</si>
  <si>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</si>
  <si>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</si>
  <si>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</si>
  <si>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</si>
  <si>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</si>
  <si>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</si>
  <si>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</si>
  <si>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</si>
  <si>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</si>
  <si>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</si>
  <si>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IMPLEMENTACIÓN, ASEGURAMIENTO Y PRESTACIÓN INTEGRAL DE SERVICIOS DE SALUD BOGOTÁ D.C.</t>
  </si>
  <si>
    <t>x</t>
  </si>
  <si>
    <t xml:space="preserve">Contratar prestación de servicios para el fortalecimiento de las actividades en el marco de la atención primaria social en Salud.  </t>
  </si>
  <si>
    <t>Contratar prestación de servicios para desarrollar la operación de la Dirección de Aseguramiento y garantía al derecho a la salud que permita mantener la cobertura al 100% del aseguramiento de la población al (SGSSS) y población no afiliada en el Distrito Capital.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</si>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</sst>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dd\-mmm\-yyyy"/>
    <numFmt numFmtId="165" formatCode="0.000"/>
    <numFmt numFmtId="166" formatCode="dd/mmm/yyyy"/>
    <numFmt numFmtId="167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rebuchet MS"/>
      <family val="2"/>
    </font>
    <font>
      <sz val="11"/>
      <name val="Trebuchet MS"/>
      <family val="2"/>
    </font>
    <font>
      <b/>
      <sz val="12"/>
      <color indexed="18"/>
      <name val="Trebuchet MS"/>
      <family val="2"/>
    </font>
    <font>
      <b/>
      <u/>
      <sz val="12"/>
      <name val="Trebuchet MS"/>
      <family val="2"/>
    </font>
    <font>
      <b/>
      <sz val="12"/>
      <name val="Trebuchet MS"/>
      <family val="2"/>
    </font>
    <font>
      <sz val="10"/>
      <name val="Trebuchet MS"/>
      <family val="2"/>
    </font>
    <font>
      <sz val="9"/>
      <name val="Trebuchet MS"/>
      <family val="2"/>
    </font>
    <font>
      <b/>
      <sz val="14"/>
      <color indexed="8"/>
      <name val="Trebuchet MS"/>
      <family val="2"/>
    </font>
    <font>
      <b/>
      <sz val="11"/>
      <name val="Trebuchet MS"/>
      <family val="2"/>
    </font>
    <font>
      <b/>
      <sz val="10"/>
      <name val="Trebuchet MS"/>
      <family val="2"/>
    </font>
    <font>
      <b/>
      <sz val="10"/>
      <color indexed="18"/>
      <name val="Trebuchet MS"/>
      <family val="2"/>
    </font>
    <font>
      <b/>
      <sz val="11"/>
      <color indexed="18"/>
      <name val="Trebuchet MS"/>
      <family val="2"/>
    </font>
    <font>
      <sz val="11"/>
      <color indexed="18"/>
      <name val="Trebuchet MS"/>
      <family val="2"/>
    </font>
    <font>
      <b/>
      <sz val="11"/>
      <color indexed="10"/>
      <name val="Trebuchet MS"/>
      <family val="2"/>
    </font>
    <font>
      <b/>
      <sz val="14"/>
      <color indexed="10"/>
      <name val="Trebuchet MS"/>
      <family val="2"/>
    </font>
    <font>
      <b/>
      <vertAlign val="superscript"/>
      <sz val="11"/>
      <color indexed="18"/>
      <name val="Trebuchet MS"/>
      <family val="2"/>
    </font>
    <font>
      <b/>
      <vertAlign val="superscript"/>
      <sz val="11"/>
      <color indexed="10"/>
      <name val="Trebuchet MS"/>
      <family val="2"/>
    </font>
    <font>
      <vertAlign val="superscript"/>
      <sz val="9"/>
      <color indexed="18"/>
      <name val="Trebuchet MS"/>
      <family val="2"/>
    </font>
    <font>
      <b/>
      <vertAlign val="superscript"/>
      <sz val="9"/>
      <color indexed="18"/>
      <name val="Trebuchet MS"/>
      <family val="2"/>
    </font>
    <font>
      <sz val="10"/>
      <color indexed="18"/>
      <name val="Trebuchet MS"/>
      <family val="2"/>
    </font>
    <font>
      <b/>
      <vertAlign val="superscript"/>
      <sz val="9"/>
      <name val="Trebuchet MS"/>
      <family val="2"/>
    </font>
    <font>
      <vertAlign val="superscript"/>
      <sz val="9"/>
      <name val="Trebuchet MS"/>
      <family val="2"/>
    </font>
    <font>
      <b/>
      <sz val="12"/>
      <color indexed="8"/>
      <name val="Trebuchet MS"/>
      <family val="2"/>
    </font>
    <font>
      <b/>
      <sz val="11"/>
      <color indexed="8"/>
      <name val="Trebuchet MS"/>
      <family val="2"/>
    </font>
    <font>
      <sz val="11"/>
      <color rgb="FFFF0000"/>
      <name val="Trebuchet MS"/>
      <family val="2"/>
    </font>
    <font>
      <sz val="12"/>
      <name val="Trebuchet MS"/>
      <family val="2"/>
    </font>
    <font>
      <sz val="11"/>
      <name val="Arial"/>
      <family val="2"/>
    </font>
    <font>
      <b/>
      <sz val="8"/>
      <name val="Trebuchet MS"/>
      <family val="2"/>
    </font>
    <font>
      <sz val="11"/>
      <color rgb="FF000000"/>
      <name val="Arial"/>
      <family val="2"/>
    </font>
    <font>
      <sz val="9"/>
      <name val="Arial"/>
      <family val="2"/>
    </font>
    <font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4">
    <xf numFmtId="0" fontId="0" fillId="0" borderId="0" xfId="0"/>
    <xf numFmtId="0" fontId="3" fillId="3" borderId="0" xfId="0" applyFont="1" applyFill="1"/>
    <xf numFmtId="0" fontId="7" fillId="3" borderId="6" xfId="0" applyFont="1" applyFill="1" applyBorder="1" applyAlignment="1">
      <alignment horizontal="center"/>
    </xf>
    <xf numFmtId="0" fontId="7" fillId="3" borderId="0" xfId="0" applyFont="1" applyFill="1"/>
    <xf numFmtId="0" fontId="7" fillId="3" borderId="4" xfId="0" applyFont="1" applyFill="1" applyBorder="1"/>
    <xf numFmtId="0" fontId="8" fillId="3" borderId="0" xfId="0" applyFont="1" applyFill="1" applyAlignment="1">
      <alignment horizontal="center"/>
    </xf>
    <xf numFmtId="0" fontId="7" fillId="3" borderId="6" xfId="0" applyFont="1" applyFill="1" applyBorder="1"/>
    <xf numFmtId="0" fontId="4" fillId="3" borderId="4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7" fillId="2" borderId="1" xfId="0" applyFont="1" applyFill="1" applyBorder="1"/>
    <xf numFmtId="0" fontId="11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/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7" fillId="0" borderId="4" xfId="0" applyFont="1" applyBorder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6" xfId="0" applyFont="1" applyBorder="1"/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right" vertical="center"/>
    </xf>
    <xf numFmtId="0" fontId="12" fillId="3" borderId="0" xfId="0" applyFont="1" applyFill="1"/>
    <xf numFmtId="0" fontId="6" fillId="3" borderId="0" xfId="0" applyFont="1" applyFill="1" applyAlignment="1">
      <alignment horizontal="center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7" fillId="3" borderId="6" xfId="0" applyFont="1" applyFill="1" applyBorder="1" applyAlignment="1">
      <alignment vertical="center"/>
    </xf>
    <xf numFmtId="0" fontId="12" fillId="3" borderId="0" xfId="0" applyFont="1" applyFill="1" applyAlignment="1">
      <alignment horizontal="center"/>
    </xf>
    <xf numFmtId="0" fontId="11" fillId="3" borderId="1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2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3" fillId="3" borderId="0" xfId="0" applyFont="1" applyFill="1" applyAlignment="1">
      <alignment horizontal="center" vertical="center" wrapText="1"/>
    </xf>
    <xf numFmtId="0" fontId="3" fillId="3" borderId="4" xfId="0" applyFont="1" applyFill="1" applyBorder="1"/>
    <xf numFmtId="0" fontId="8" fillId="3" borderId="0" xfId="0" applyFont="1" applyFill="1"/>
    <xf numFmtId="0" fontId="3" fillId="3" borderId="6" xfId="0" applyFont="1" applyFill="1" applyBorder="1"/>
    <xf numFmtId="0" fontId="12" fillId="3" borderId="31" xfId="0" applyFont="1" applyFill="1" applyBorder="1"/>
    <xf numFmtId="0" fontId="3" fillId="3" borderId="18" xfId="0" applyFont="1" applyFill="1" applyBorder="1" applyAlignment="1">
      <alignment vertical="center"/>
    </xf>
    <xf numFmtId="0" fontId="13" fillId="3" borderId="0" xfId="0" applyFont="1" applyFill="1" applyAlignment="1">
      <alignment vertical="center" wrapText="1"/>
    </xf>
    <xf numFmtId="3" fontId="13" fillId="3" borderId="0" xfId="0" applyNumberFormat="1" applyFont="1" applyFill="1" applyAlignment="1">
      <alignment horizontal="right" vertical="center"/>
    </xf>
    <xf numFmtId="3" fontId="13" fillId="3" borderId="6" xfId="0" applyNumberFormat="1" applyFont="1" applyFill="1" applyBorder="1" applyAlignment="1">
      <alignment horizontal="right" vertical="center"/>
    </xf>
    <xf numFmtId="0" fontId="14" fillId="3" borderId="4" xfId="0" applyFont="1" applyFill="1" applyBorder="1"/>
    <xf numFmtId="0" fontId="14" fillId="3" borderId="0" xfId="0" applyFont="1" applyFill="1"/>
    <xf numFmtId="0" fontId="14" fillId="3" borderId="6" xfId="0" applyFont="1" applyFill="1" applyBorder="1"/>
    <xf numFmtId="0" fontId="13" fillId="3" borderId="35" xfId="0" applyFont="1" applyFill="1" applyBorder="1" applyAlignment="1">
      <alignment horizontal="center" vertical="center"/>
    </xf>
    <xf numFmtId="0" fontId="10" fillId="3" borderId="35" xfId="0" applyFont="1" applyFill="1" applyBorder="1" applyAlignment="1" applyProtection="1">
      <alignment horizontal="center"/>
      <protection locked="0"/>
    </xf>
    <xf numFmtId="0" fontId="13" fillId="3" borderId="35" xfId="0" applyFont="1" applyFill="1" applyBorder="1" applyAlignment="1">
      <alignment horizontal="center"/>
    </xf>
    <xf numFmtId="0" fontId="3" fillId="3" borderId="10" xfId="0" applyFont="1" applyFill="1" applyBorder="1" applyAlignment="1">
      <alignment vertical="top"/>
    </xf>
    <xf numFmtId="0" fontId="19" fillId="3" borderId="27" xfId="0" applyFont="1" applyFill="1" applyBorder="1" applyAlignment="1">
      <alignment vertical="top"/>
    </xf>
    <xf numFmtId="0" fontId="20" fillId="3" borderId="27" xfId="0" applyFont="1" applyFill="1" applyBorder="1" applyAlignment="1">
      <alignment vertical="top"/>
    </xf>
    <xf numFmtId="0" fontId="21" fillId="3" borderId="11" xfId="0" applyFont="1" applyFill="1" applyBorder="1" applyAlignment="1">
      <alignment horizontal="center" vertical="top"/>
    </xf>
    <xf numFmtId="0" fontId="14" fillId="3" borderId="11" xfId="0" applyFont="1" applyFill="1" applyBorder="1" applyAlignment="1">
      <alignment horizontal="center" vertical="top"/>
    </xf>
    <xf numFmtId="0" fontId="14" fillId="3" borderId="11" xfId="0" applyFont="1" applyFill="1" applyBorder="1" applyAlignment="1">
      <alignment vertical="top"/>
    </xf>
    <xf numFmtId="0" fontId="14" fillId="3" borderId="36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22" fillId="3" borderId="0" xfId="0" applyFont="1" applyFill="1" applyAlignment="1">
      <alignment horizontal="left"/>
    </xf>
    <xf numFmtId="0" fontId="23" fillId="3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9" fillId="2" borderId="1" xfId="0" applyFont="1" applyFill="1" applyBorder="1"/>
    <xf numFmtId="0" fontId="9" fillId="2" borderId="2" xfId="0" applyFont="1" applyFill="1" applyBorder="1"/>
    <xf numFmtId="0" fontId="9" fillId="2" borderId="3" xfId="0" applyFont="1" applyFill="1" applyBorder="1"/>
    <xf numFmtId="0" fontId="13" fillId="3" borderId="4" xfId="0" applyFont="1" applyFill="1" applyBorder="1"/>
    <xf numFmtId="0" fontId="13" fillId="3" borderId="0" xfId="0" applyFont="1" applyFill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14" fillId="3" borderId="35" xfId="0" applyFont="1" applyFill="1" applyBorder="1"/>
    <xf numFmtId="3" fontId="3" fillId="3" borderId="25" xfId="0" applyNumberFormat="1" applyFont="1" applyFill="1" applyBorder="1" applyAlignment="1" applyProtection="1">
      <alignment horizontal="right"/>
      <protection locked="0"/>
    </xf>
    <xf numFmtId="3" fontId="3" fillId="3" borderId="8" xfId="0" applyNumberFormat="1" applyFont="1" applyFill="1" applyBorder="1" applyAlignment="1" applyProtection="1">
      <alignment horizontal="right"/>
      <protection locked="0"/>
    </xf>
    <xf numFmtId="3" fontId="3" fillId="3" borderId="24" xfId="0" applyNumberFormat="1" applyFont="1" applyFill="1" applyBorder="1" applyAlignment="1" applyProtection="1">
      <alignment horizontal="right"/>
      <protection locked="0"/>
    </xf>
    <xf numFmtId="0" fontId="3" fillId="3" borderId="10" xfId="0" applyFont="1" applyFill="1" applyBorder="1"/>
    <xf numFmtId="0" fontId="3" fillId="3" borderId="11" xfId="0" applyFont="1" applyFill="1" applyBorder="1"/>
    <xf numFmtId="0" fontId="10" fillId="3" borderId="25" xfId="0" applyFont="1" applyFill="1" applyBorder="1" applyAlignment="1" applyProtection="1">
      <alignment horizontal="left"/>
      <protection locked="0"/>
    </xf>
    <xf numFmtId="0" fontId="10" fillId="3" borderId="8" xfId="0" applyFont="1" applyFill="1" applyBorder="1" applyAlignment="1" applyProtection="1">
      <alignment horizontal="left"/>
      <protection locked="0"/>
    </xf>
    <xf numFmtId="0" fontId="10" fillId="3" borderId="24" xfId="0" applyFont="1" applyFill="1" applyBorder="1" applyAlignment="1" applyProtection="1">
      <alignment horizontal="left"/>
      <protection locked="0"/>
    </xf>
    <xf numFmtId="166" fontId="10" fillId="3" borderId="25" xfId="0" applyNumberFormat="1" applyFont="1" applyFill="1" applyBorder="1" applyAlignment="1" applyProtection="1">
      <alignment horizontal="center" vertical="center"/>
      <protection locked="0"/>
    </xf>
    <xf numFmtId="166" fontId="10" fillId="3" borderId="8" xfId="0" applyNumberFormat="1" applyFont="1" applyFill="1" applyBorder="1" applyAlignment="1" applyProtection="1">
      <alignment horizontal="center" vertical="center"/>
      <protection locked="0"/>
    </xf>
    <xf numFmtId="166" fontId="10" fillId="3" borderId="24" xfId="0" applyNumberFormat="1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left" vertical="center"/>
      <protection locked="0"/>
    </xf>
    <xf numFmtId="0" fontId="10" fillId="3" borderId="8" xfId="0" applyFont="1" applyFill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 applyProtection="1">
      <alignment horizontal="left" vertical="center"/>
      <protection locked="0"/>
    </xf>
    <xf numFmtId="166" fontId="11" fillId="3" borderId="25" xfId="0" applyNumberFormat="1" applyFont="1" applyFill="1" applyBorder="1" applyAlignment="1" applyProtection="1">
      <alignment horizontal="center" vertical="center"/>
      <protection locked="0"/>
    </xf>
    <xf numFmtId="166" fontId="11" fillId="3" borderId="8" xfId="0" applyNumberFormat="1" applyFont="1" applyFill="1" applyBorder="1" applyAlignment="1" applyProtection="1">
      <alignment horizontal="center" vertical="center"/>
      <protection locked="0"/>
    </xf>
    <xf numFmtId="166" fontId="11" fillId="3" borderId="24" xfId="0" applyNumberFormat="1" applyFont="1" applyFill="1" applyBorder="1" applyAlignment="1" applyProtection="1">
      <alignment horizontal="center" vertical="center"/>
      <protection locked="0"/>
    </xf>
    <xf numFmtId="3" fontId="3" fillId="3" borderId="0" xfId="0" applyNumberFormat="1" applyFont="1" applyFill="1"/>
    <xf numFmtId="167" fontId="3" fillId="3" borderId="0" xfId="1" applyNumberFormat="1" applyFont="1" applyFill="1"/>
    <xf numFmtId="3" fontId="10" fillId="3" borderId="0" xfId="0" applyNumberFormat="1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3" fontId="3" fillId="3" borderId="0" xfId="0" applyNumberFormat="1" applyFont="1" applyFill="1" applyAlignment="1">
      <alignment horizontal="center" vertical="center" wrapText="1"/>
    </xf>
    <xf numFmtId="43" fontId="31" fillId="3" borderId="0" xfId="1" applyFont="1" applyFill="1"/>
    <xf numFmtId="3" fontId="32" fillId="3" borderId="0" xfId="0" applyNumberFormat="1" applyFont="1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/>
    <xf numFmtId="43" fontId="8" fillId="4" borderId="0" xfId="1" applyFont="1" applyFill="1"/>
    <xf numFmtId="0" fontId="3" fillId="4" borderId="0" xfId="0" applyFont="1" applyFill="1" applyAlignment="1">
      <alignment horizontal="left"/>
    </xf>
    <xf numFmtId="0" fontId="10" fillId="4" borderId="0" xfId="0" applyFont="1" applyFill="1" applyAlignment="1">
      <alignment horizontal="center"/>
    </xf>
    <xf numFmtId="43" fontId="32" fillId="4" borderId="0" xfId="1" applyFont="1" applyFill="1" applyAlignment="1">
      <alignment horizontal="center"/>
    </xf>
    <xf numFmtId="3" fontId="3" fillId="4" borderId="0" xfId="0" applyNumberFormat="1" applyFont="1" applyFill="1" applyAlignment="1">
      <alignment horizontal="center"/>
    </xf>
    <xf numFmtId="43" fontId="32" fillId="4" borderId="0" xfId="1" applyFont="1" applyFill="1"/>
    <xf numFmtId="3" fontId="3" fillId="4" borderId="0" xfId="0" applyNumberFormat="1" applyFont="1" applyFill="1" applyAlignment="1">
      <alignment horizontal="left"/>
    </xf>
    <xf numFmtId="43" fontId="3" fillId="3" borderId="0" xfId="0" applyNumberFormat="1" applyFont="1" applyFill="1"/>
    <xf numFmtId="3" fontId="3" fillId="4" borderId="0" xfId="0" applyNumberFormat="1" applyFont="1" applyFill="1"/>
    <xf numFmtId="0" fontId="3" fillId="0" borderId="0" xfId="0" applyFont="1"/>
    <xf numFmtId="3" fontId="3" fillId="0" borderId="0" xfId="0" applyNumberFormat="1" applyFont="1"/>
    <xf numFmtId="0" fontId="30" fillId="3" borderId="25" xfId="0" applyFont="1" applyFill="1" applyBorder="1" applyAlignment="1" applyProtection="1">
      <alignment horizontal="left" vertical="center" wrapText="1"/>
      <protection locked="0"/>
    </xf>
    <xf numFmtId="0" fontId="28" fillId="3" borderId="8" xfId="0" applyFont="1" applyFill="1" applyBorder="1" applyAlignment="1" applyProtection="1">
      <alignment horizontal="left" vertical="center" wrapText="1"/>
      <protection locked="0"/>
    </xf>
    <xf numFmtId="0" fontId="28" fillId="3" borderId="24" xfId="0" applyFont="1" applyFill="1" applyBorder="1" applyAlignment="1" applyProtection="1">
      <alignment horizontal="left" vertical="center" wrapText="1"/>
      <protection locked="0"/>
    </xf>
    <xf numFmtId="166" fontId="10" fillId="3" borderId="25" xfId="0" applyNumberFormat="1" applyFont="1" applyFill="1" applyBorder="1" applyAlignment="1" applyProtection="1">
      <alignment horizontal="center" vertical="center"/>
      <protection locked="0"/>
    </xf>
    <xf numFmtId="166" fontId="10" fillId="3" borderId="8" xfId="0" applyNumberFormat="1" applyFont="1" applyFill="1" applyBorder="1" applyAlignment="1" applyProtection="1">
      <alignment horizontal="center" vertical="center"/>
      <protection locked="0"/>
    </xf>
    <xf numFmtId="166" fontId="10" fillId="3" borderId="24" xfId="0" applyNumberFormat="1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left" vertical="center" wrapText="1"/>
      <protection locked="0"/>
    </xf>
    <xf numFmtId="0" fontId="10" fillId="3" borderId="8" xfId="0" applyFont="1" applyFill="1" applyBorder="1" applyAlignment="1" applyProtection="1">
      <alignment horizontal="left" vertical="center" wrapText="1"/>
      <protection locked="0"/>
    </xf>
    <xf numFmtId="0" fontId="10" fillId="3" borderId="24" xfId="0" applyFont="1" applyFill="1" applyBorder="1" applyAlignment="1" applyProtection="1">
      <alignment horizontal="left" vertical="center" wrapText="1"/>
      <protection locked="0"/>
    </xf>
    <xf numFmtId="166" fontId="11" fillId="3" borderId="25" xfId="0" applyNumberFormat="1" applyFont="1" applyFill="1" applyBorder="1" applyAlignment="1" applyProtection="1">
      <alignment horizontal="center" vertical="center"/>
      <protection locked="0"/>
    </xf>
    <xf numFmtId="166" fontId="11" fillId="3" borderId="8" xfId="0" applyNumberFormat="1" applyFont="1" applyFill="1" applyBorder="1" applyAlignment="1" applyProtection="1">
      <alignment horizontal="center" vertical="center"/>
      <protection locked="0"/>
    </xf>
    <xf numFmtId="166" fontId="11" fillId="3" borderId="2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5" fillId="3" borderId="5" xfId="0" applyFont="1" applyFill="1" applyBorder="1" applyAlignment="1" applyProtection="1">
      <alignment horizontal="left"/>
      <protection locked="0"/>
    </xf>
    <xf numFmtId="0" fontId="6" fillId="3" borderId="0" xfId="0" applyFont="1" applyFill="1" applyAlignment="1">
      <alignment horizontal="center"/>
    </xf>
    <xf numFmtId="164" fontId="6" fillId="3" borderId="5" xfId="0" applyNumberFormat="1" applyFont="1" applyFill="1" applyBorder="1" applyAlignment="1" applyProtection="1">
      <alignment horizontal="center"/>
      <protection locked="0"/>
    </xf>
    <xf numFmtId="0" fontId="8" fillId="3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/>
    </xf>
    <xf numFmtId="0" fontId="9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9" fillId="2" borderId="16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1" fontId="6" fillId="3" borderId="5" xfId="1" applyNumberFormat="1" applyFont="1" applyFill="1" applyBorder="1" applyAlignment="1" applyProtection="1">
      <alignment horizontal="left" vertical="center" wrapText="1"/>
      <protection locked="0"/>
    </xf>
    <xf numFmtId="1" fontId="6" fillId="3" borderId="7" xfId="1" applyNumberFormat="1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9" xfId="0" applyFont="1" applyFill="1" applyBorder="1" applyAlignment="1" applyProtection="1">
      <alignment horizontal="left" vertical="center" wrapText="1"/>
      <protection locked="0"/>
    </xf>
    <xf numFmtId="0" fontId="27" fillId="3" borderId="8" xfId="0" applyFont="1" applyFill="1" applyBorder="1" applyAlignment="1" applyProtection="1">
      <alignment horizontal="left" vertical="center" wrapText="1"/>
      <protection locked="0"/>
    </xf>
    <xf numFmtId="0" fontId="27" fillId="3" borderId="9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3" fontId="3" fillId="3" borderId="25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8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13" fillId="3" borderId="12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3" fontId="13" fillId="3" borderId="25" xfId="0" applyNumberFormat="1" applyFont="1" applyFill="1" applyBorder="1" applyAlignment="1">
      <alignment horizontal="right" vertical="center" wrapText="1"/>
    </xf>
    <xf numFmtId="3" fontId="13" fillId="3" borderId="8" xfId="0" applyNumberFormat="1" applyFont="1" applyFill="1" applyBorder="1" applyAlignment="1">
      <alignment horizontal="right" vertical="center" wrapText="1"/>
    </xf>
    <xf numFmtId="3" fontId="13" fillId="3" borderId="9" xfId="0" applyNumberFormat="1" applyFont="1" applyFill="1" applyBorder="1" applyAlignment="1">
      <alignment horizontal="right" vertical="center" wrapText="1"/>
    </xf>
    <xf numFmtId="0" fontId="14" fillId="3" borderId="23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24" xfId="0" applyFont="1" applyFill="1" applyBorder="1" applyAlignment="1">
      <alignment horizontal="left" vertical="center" wrapText="1"/>
    </xf>
    <xf numFmtId="4" fontId="3" fillId="3" borderId="25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24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29" xfId="0" applyNumberFormat="1" applyFont="1" applyFill="1" applyBorder="1" applyAlignment="1">
      <alignment horizontal="right" vertical="center"/>
    </xf>
    <xf numFmtId="3" fontId="13" fillId="3" borderId="27" xfId="0" applyNumberFormat="1" applyFont="1" applyFill="1" applyBorder="1" applyAlignment="1">
      <alignment horizontal="right" vertical="center"/>
    </xf>
    <xf numFmtId="3" fontId="13" fillId="3" borderId="28" xfId="0" applyNumberFormat="1" applyFont="1" applyFill="1" applyBorder="1" applyAlignment="1">
      <alignment horizontal="right" vertical="center"/>
    </xf>
    <xf numFmtId="4" fontId="13" fillId="3" borderId="25" xfId="0" applyNumberFormat="1" applyFont="1" applyFill="1" applyBorder="1" applyAlignment="1">
      <alignment horizontal="right" vertical="center" wrapText="1"/>
    </xf>
    <xf numFmtId="4" fontId="13" fillId="3" borderId="8" xfId="0" applyNumberFormat="1" applyFont="1" applyFill="1" applyBorder="1" applyAlignment="1">
      <alignment horizontal="right" vertical="center" wrapText="1"/>
    </xf>
    <xf numFmtId="4" fontId="13" fillId="3" borderId="9" xfId="0" applyNumberFormat="1" applyFont="1" applyFill="1" applyBorder="1" applyAlignment="1">
      <alignment horizontal="right" vertical="center" wrapText="1"/>
    </xf>
    <xf numFmtId="4" fontId="13" fillId="3" borderId="29" xfId="0" applyNumberFormat="1" applyFont="1" applyFill="1" applyBorder="1" applyAlignment="1">
      <alignment horizontal="right" vertical="center"/>
    </xf>
    <xf numFmtId="4" fontId="13" fillId="3" borderId="27" xfId="0" applyNumberFormat="1" applyFont="1" applyFill="1" applyBorder="1" applyAlignment="1">
      <alignment horizontal="right" vertical="center"/>
    </xf>
    <xf numFmtId="4" fontId="13" fillId="3" borderId="30" xfId="0" applyNumberFormat="1" applyFont="1" applyFill="1" applyBorder="1" applyAlignment="1">
      <alignment horizontal="right" vertical="center"/>
    </xf>
    <xf numFmtId="0" fontId="29" fillId="3" borderId="21" xfId="0" applyFont="1" applyFill="1" applyBorder="1" applyAlignment="1">
      <alignment horizontal="left" vertical="center"/>
    </xf>
    <xf numFmtId="9" fontId="3" fillId="3" borderId="21" xfId="2" applyFont="1" applyFill="1" applyBorder="1" applyAlignment="1" applyProtection="1">
      <alignment horizontal="center"/>
    </xf>
    <xf numFmtId="9" fontId="3" fillId="3" borderId="22" xfId="2" applyFont="1" applyFill="1" applyBorder="1" applyAlignment="1" applyProtection="1">
      <alignment horizontal="center"/>
    </xf>
    <xf numFmtId="0" fontId="6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right" vertical="center" wrapText="1"/>
    </xf>
    <xf numFmtId="0" fontId="12" fillId="3" borderId="24" xfId="0" applyFont="1" applyFill="1" applyBorder="1" applyAlignment="1">
      <alignment horizontal="right" vertical="center" wrapText="1"/>
    </xf>
    <xf numFmtId="10" fontId="10" fillId="4" borderId="25" xfId="2" applyNumberFormat="1" applyFont="1" applyFill="1" applyBorder="1" applyAlignment="1" applyProtection="1">
      <alignment horizontal="center" vertical="center"/>
      <protection locked="0"/>
    </xf>
    <xf numFmtId="10" fontId="10" fillId="4" borderId="8" xfId="2" applyNumberFormat="1" applyFont="1" applyFill="1" applyBorder="1" applyAlignment="1" applyProtection="1">
      <alignment horizontal="center" vertical="center"/>
      <protection locked="0"/>
    </xf>
    <xf numFmtId="10" fontId="10" fillId="4" borderId="24" xfId="2" applyNumberFormat="1" applyFont="1" applyFill="1" applyBorder="1" applyAlignment="1" applyProtection="1">
      <alignment horizontal="center" vertical="center"/>
      <protection locked="0"/>
    </xf>
    <xf numFmtId="10" fontId="10" fillId="4" borderId="25" xfId="0" applyNumberFormat="1" applyFont="1" applyFill="1" applyBorder="1" applyAlignment="1" applyProtection="1">
      <alignment horizontal="center" vertical="center"/>
      <protection locked="0"/>
    </xf>
    <xf numFmtId="10" fontId="10" fillId="4" borderId="8" xfId="0" applyNumberFormat="1" applyFont="1" applyFill="1" applyBorder="1" applyAlignment="1" applyProtection="1">
      <alignment horizontal="center" vertical="center"/>
      <protection locked="0"/>
    </xf>
    <xf numFmtId="10" fontId="10" fillId="4" borderId="24" xfId="0" applyNumberFormat="1" applyFont="1" applyFill="1" applyBorder="1" applyAlignment="1" applyProtection="1">
      <alignment horizontal="center" vertical="center"/>
      <protection locked="0"/>
    </xf>
    <xf numFmtId="0" fontId="13" fillId="3" borderId="26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left" vertical="center" wrapText="1"/>
    </xf>
    <xf numFmtId="4" fontId="13" fillId="3" borderId="28" xfId="0" applyNumberFormat="1" applyFont="1" applyFill="1" applyBorder="1" applyAlignment="1">
      <alignment horizontal="right" vertical="center"/>
    </xf>
    <xf numFmtId="165" fontId="13" fillId="3" borderId="25" xfId="0" applyNumberFormat="1" applyFont="1" applyFill="1" applyBorder="1" applyAlignment="1">
      <alignment horizontal="center" vertical="center"/>
    </xf>
    <xf numFmtId="165" fontId="13" fillId="3" borderId="8" xfId="0" applyNumberFormat="1" applyFont="1" applyFill="1" applyBorder="1" applyAlignment="1">
      <alignment horizontal="center" vertical="center"/>
    </xf>
    <xf numFmtId="165" fontId="13" fillId="3" borderId="24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/>
    </xf>
    <xf numFmtId="4" fontId="14" fillId="3" borderId="25" xfId="0" applyNumberFormat="1" applyFont="1" applyFill="1" applyBorder="1" applyAlignment="1">
      <alignment horizontal="right" vertical="center" wrapText="1"/>
    </xf>
    <xf numFmtId="4" fontId="14" fillId="3" borderId="8" xfId="0" applyNumberFormat="1" applyFont="1" applyFill="1" applyBorder="1" applyAlignment="1">
      <alignment horizontal="right" vertical="center" wrapText="1"/>
    </xf>
    <xf numFmtId="4" fontId="14" fillId="3" borderId="24" xfId="0" applyNumberFormat="1" applyFont="1" applyFill="1" applyBorder="1" applyAlignment="1">
      <alignment horizontal="right" vertical="center" wrapText="1"/>
    </xf>
    <xf numFmtId="3" fontId="14" fillId="3" borderId="25" xfId="0" applyNumberFormat="1" applyFont="1" applyFill="1" applyBorder="1" applyAlignment="1">
      <alignment horizontal="right" vertical="center" wrapText="1"/>
    </xf>
    <xf numFmtId="3" fontId="14" fillId="3" borderId="8" xfId="0" applyNumberFormat="1" applyFont="1" applyFill="1" applyBorder="1" applyAlignment="1">
      <alignment horizontal="right" vertical="center" wrapText="1"/>
    </xf>
    <xf numFmtId="3" fontId="14" fillId="3" borderId="24" xfId="0" applyNumberFormat="1" applyFont="1" applyFill="1" applyBorder="1" applyAlignment="1">
      <alignment horizontal="right" vertical="center" wrapText="1"/>
    </xf>
    <xf numFmtId="3" fontId="14" fillId="3" borderId="12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2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3" fillId="3" borderId="12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3" fontId="10" fillId="3" borderId="25" xfId="0" applyNumberFormat="1" applyFont="1" applyFill="1" applyBorder="1" applyAlignment="1" applyProtection="1">
      <alignment horizontal="right" vertical="center" wrapText="1"/>
      <protection locked="0"/>
    </xf>
    <xf numFmtId="3" fontId="10" fillId="3" borderId="8" xfId="0" applyNumberFormat="1" applyFont="1" applyFill="1" applyBorder="1" applyAlignment="1" applyProtection="1">
      <alignment horizontal="right" vertical="center" wrapText="1"/>
      <protection locked="0"/>
    </xf>
    <xf numFmtId="3" fontId="10" fillId="3" borderId="24" xfId="0" applyNumberFormat="1" applyFont="1" applyFill="1" applyBorder="1" applyAlignment="1" applyProtection="1">
      <alignment horizontal="right" vertical="center" wrapText="1"/>
      <protection locked="0"/>
    </xf>
    <xf numFmtId="164" fontId="10" fillId="3" borderId="25" xfId="0" applyNumberFormat="1" applyFont="1" applyFill="1" applyBorder="1" applyAlignment="1" applyProtection="1">
      <alignment horizontal="center" vertical="center"/>
      <protection locked="0"/>
    </xf>
    <xf numFmtId="164" fontId="10" fillId="3" borderId="8" xfId="0" applyNumberFormat="1" applyFont="1" applyFill="1" applyBorder="1" applyAlignment="1" applyProtection="1">
      <alignment horizontal="center" vertical="center"/>
      <protection locked="0"/>
    </xf>
    <xf numFmtId="164" fontId="10" fillId="3" borderId="24" xfId="0" applyNumberFormat="1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left"/>
      <protection locked="0"/>
    </xf>
    <xf numFmtId="0" fontId="10" fillId="3" borderId="8" xfId="0" applyFont="1" applyFill="1" applyBorder="1" applyAlignment="1" applyProtection="1">
      <alignment horizontal="left"/>
      <protection locked="0"/>
    </xf>
    <xf numFmtId="0" fontId="10" fillId="3" borderId="24" xfId="0" applyFont="1" applyFill="1" applyBorder="1" applyAlignment="1" applyProtection="1">
      <alignment horizontal="left"/>
      <protection locked="0"/>
    </xf>
    <xf numFmtId="0" fontId="13" fillId="3" borderId="25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right"/>
    </xf>
    <xf numFmtId="0" fontId="13" fillId="3" borderId="8" xfId="0" applyFont="1" applyFill="1" applyBorder="1" applyAlignment="1">
      <alignment horizontal="right"/>
    </xf>
    <xf numFmtId="0" fontId="13" fillId="3" borderId="24" xfId="0" applyFont="1" applyFill="1" applyBorder="1" applyAlignment="1">
      <alignment horizontal="right"/>
    </xf>
    <xf numFmtId="3" fontId="13" fillId="3" borderId="25" xfId="0" applyNumberFormat="1" applyFont="1" applyFill="1" applyBorder="1" applyAlignment="1">
      <alignment horizontal="right"/>
    </xf>
    <xf numFmtId="166" fontId="13" fillId="3" borderId="25" xfId="0" applyNumberFormat="1" applyFont="1" applyFill="1" applyBorder="1" applyAlignment="1">
      <alignment horizontal="center" vertical="center"/>
    </xf>
    <xf numFmtId="166" fontId="13" fillId="3" borderId="8" xfId="0" applyNumberFormat="1" applyFont="1" applyFill="1" applyBorder="1" applyAlignment="1">
      <alignment horizontal="center" vertical="center"/>
    </xf>
    <xf numFmtId="166" fontId="13" fillId="3" borderId="24" xfId="0" applyNumberFormat="1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top"/>
    </xf>
    <xf numFmtId="0" fontId="24" fillId="2" borderId="2" xfId="0" applyFont="1" applyFill="1" applyBorder="1" applyAlignment="1">
      <alignment horizontal="right"/>
    </xf>
    <xf numFmtId="3" fontId="25" fillId="2" borderId="2" xfId="1" applyNumberFormat="1" applyFont="1" applyFill="1" applyBorder="1" applyAlignment="1" applyProtection="1">
      <alignment horizontal="center"/>
    </xf>
    <xf numFmtId="3" fontId="13" fillId="3" borderId="8" xfId="0" applyNumberFormat="1" applyFont="1" applyFill="1" applyBorder="1" applyAlignment="1">
      <alignment horizontal="right"/>
    </xf>
    <xf numFmtId="3" fontId="13" fillId="3" borderId="24" xfId="0" applyNumberFormat="1" applyFont="1" applyFill="1" applyBorder="1" applyAlignment="1">
      <alignment horizontal="right"/>
    </xf>
    <xf numFmtId="3" fontId="3" fillId="3" borderId="25" xfId="0" applyNumberFormat="1" applyFont="1" applyFill="1" applyBorder="1" applyAlignment="1" applyProtection="1">
      <alignment horizontal="right"/>
      <protection locked="0"/>
    </xf>
    <xf numFmtId="3" fontId="3" fillId="3" borderId="8" xfId="0" applyNumberFormat="1" applyFont="1" applyFill="1" applyBorder="1" applyAlignment="1" applyProtection="1">
      <alignment horizontal="right"/>
      <protection locked="0"/>
    </xf>
    <xf numFmtId="3" fontId="3" fillId="3" borderId="24" xfId="0" applyNumberFormat="1" applyFont="1" applyFill="1" applyBorder="1" applyAlignment="1" applyProtection="1">
      <alignment horizontal="right"/>
      <protection locked="0"/>
    </xf>
    <xf numFmtId="3" fontId="3" fillId="3" borderId="25" xfId="0" applyNumberFormat="1" applyFont="1" applyFill="1" applyBorder="1" applyAlignment="1" applyProtection="1">
      <alignment horizontal="center"/>
      <protection locked="0"/>
    </xf>
    <xf numFmtId="3" fontId="3" fillId="3" borderId="8" xfId="0" applyNumberFormat="1" applyFont="1" applyFill="1" applyBorder="1" applyAlignment="1" applyProtection="1">
      <alignment horizontal="center"/>
      <protection locked="0"/>
    </xf>
    <xf numFmtId="3" fontId="3" fillId="3" borderId="24" xfId="0" applyNumberFormat="1" applyFont="1" applyFill="1" applyBorder="1" applyAlignment="1" applyProtection="1">
      <alignment horizontal="center"/>
      <protection locked="0"/>
    </xf>
    <xf numFmtId="3" fontId="3" fillId="3" borderId="12" xfId="0" applyNumberFormat="1" applyFont="1" applyFill="1" applyBorder="1" applyAlignment="1" applyProtection="1">
      <alignment horizontal="right"/>
      <protection locked="0"/>
    </xf>
    <xf numFmtId="0" fontId="26" fillId="3" borderId="21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3" fontId="13" fillId="3" borderId="29" xfId="0" applyNumberFormat="1" applyFont="1" applyFill="1" applyBorder="1" applyAlignment="1">
      <alignment horizontal="right"/>
    </xf>
    <xf numFmtId="3" fontId="13" fillId="3" borderId="27" xfId="0" applyNumberFormat="1" applyFont="1" applyFill="1" applyBorder="1" applyAlignment="1">
      <alignment horizontal="right"/>
    </xf>
    <xf numFmtId="3" fontId="13" fillId="3" borderId="28" xfId="0" applyNumberFormat="1" applyFont="1" applyFill="1" applyBorder="1" applyAlignment="1">
      <alignment horizontal="right"/>
    </xf>
    <xf numFmtId="1" fontId="6" fillId="0" borderId="5" xfId="1" applyNumberFormat="1" applyFont="1" applyFill="1" applyBorder="1" applyAlignment="1" applyProtection="1">
      <alignment horizontal="left" vertical="center" wrapText="1"/>
      <protection locked="0"/>
    </xf>
    <xf numFmtId="1" fontId="6" fillId="0" borderId="7" xfId="1" applyNumberFormat="1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3" fontId="13" fillId="3" borderId="30" xfId="0" applyNumberFormat="1" applyFont="1" applyFill="1" applyBorder="1" applyAlignment="1">
      <alignment horizontal="right" vertical="center"/>
    </xf>
    <xf numFmtId="0" fontId="10" fillId="3" borderId="21" xfId="0" applyFont="1" applyFill="1" applyBorder="1" applyAlignment="1">
      <alignment horizontal="right" vertical="center"/>
    </xf>
    <xf numFmtId="3" fontId="14" fillId="0" borderId="25" xfId="0" applyNumberFormat="1" applyFont="1" applyBorder="1" applyAlignment="1">
      <alignment horizontal="right" vertical="center" wrapText="1"/>
    </xf>
    <xf numFmtId="3" fontId="14" fillId="0" borderId="8" xfId="0" applyNumberFormat="1" applyFont="1" applyBorder="1" applyAlignment="1">
      <alignment horizontal="right" vertical="center" wrapText="1"/>
    </xf>
    <xf numFmtId="3" fontId="14" fillId="0" borderId="24" xfId="0" applyNumberFormat="1" applyFont="1" applyBorder="1" applyAlignment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476250</xdr:colOff>
      <xdr:row>2</xdr:row>
      <xdr:rowOff>114300</xdr:rowOff>
    </xdr:to>
    <xdr:pic>
      <xdr:nvPicPr>
        <xdr:cNvPr id="2" name="Picture 1" descr="Confis Distrita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466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69683</xdr:colOff>
      <xdr:row>0</xdr:row>
      <xdr:rowOff>1</xdr:rowOff>
    </xdr:from>
    <xdr:to>
      <xdr:col>1</xdr:col>
      <xdr:colOff>150395</xdr:colOff>
      <xdr:row>1</xdr:row>
      <xdr:rowOff>0</xdr:rowOff>
    </xdr:to>
    <xdr:pic>
      <xdr:nvPicPr>
        <xdr:cNvPr id="2" name="Picture 1" descr="Confis Distrital">
          <a:extLst>
            <a:ext uri="{FF2B5EF4-FFF2-40B4-BE49-F238E27FC236}">
              <a16:creationId xmlns:a16="http://schemas.microsoft.com/office/drawing/2014/main" id="{8FF7DD8B-37B9-4487-8244-839070F18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83" y="1"/>
          <a:ext cx="623637" cy="523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Backp%20R&#233;gimen%20Subsidiado\Presupuesto%202025\Planeaci&#243;n%20Sectorial\Documentos%20iniciales%202025\8124-0203%20-%20PAA-2025%20(Versi&#243;n%20Definitiva)%20(1).xlsb" TargetMode="External"/><Relationship Id="rId1" Type="http://schemas.openxmlformats.org/officeDocument/2006/relationships/externalLinkPath" Target="file:///D:\Backp%20R&#233;gimen%20Subsidiado\Presupuesto%202025\Planeaci&#243;n%20Sectorial\Documentos%20iniciales%202025\8124-0203%20-%20PAA-2025%20(Versi&#243;n%20Definitiva)%20(1)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VMartinez\Desktop\SDS\2025\VF%202025\CONFIS\8124\OPS%203%20MOMENTO\FORMATO%20VF_%204%20MOMENTO%20OPS%202026.xlsx" TargetMode="External"/><Relationship Id="rId1" Type="http://schemas.openxmlformats.org/officeDocument/2006/relationships/externalLinkPath" Target="/Users/EVMartinez/Desktop/SDS/2025/VF%202025/CONFIS/8124/OPS%203%20MOMENTO/FORMATO%20VF_%204%20MOMENTO%20OPS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dentificación del Proyecto"/>
      <sheetName val="PAA"/>
      <sheetName val="Modificaciones"/>
      <sheetName val="UNSCSP"/>
      <sheetName val="POAI"/>
      <sheetName val="Soporte"/>
      <sheetName val="CDP"/>
      <sheetName val="RP"/>
      <sheetName val="Giros Vigencia"/>
      <sheetName val="PAC"/>
      <sheetName val="Programación Giros Vigencia"/>
      <sheetName val="Giros Reserva"/>
      <sheetName val="Programación Giros Reserva"/>
      <sheetName val="PLAN DE ACCION"/>
      <sheetName val="SEGPLAN"/>
      <sheetName val="TD"/>
      <sheetName val="Construcción Modificación"/>
    </sheetNames>
    <sheetDataSet>
      <sheetData sheetId="0"/>
      <sheetData sheetId="1"/>
      <sheetData sheetId="2"/>
      <sheetData sheetId="3"/>
      <sheetData sheetId="4"/>
      <sheetData sheetId="5">
        <row r="4">
          <cell r="AT4">
            <v>0</v>
          </cell>
          <cell r="AW4" t="str">
            <v>CCE-01 - Solicitud de información a los Proveedores</v>
          </cell>
          <cell r="AZ4" t="str">
            <v xml:space="preserve">Arrendamiento </v>
          </cell>
          <cell r="BB4" t="str">
            <v>Profesional Especializado_1A</v>
          </cell>
        </row>
        <row r="5">
          <cell r="AT5">
            <v>100</v>
          </cell>
          <cell r="AW5" t="str">
            <v>CCE-02 - Licitación pública</v>
          </cell>
          <cell r="AZ5" t="str">
            <v>Asociación Público Privada - APP</v>
          </cell>
          <cell r="BB5" t="str">
            <v>Profesional Especializado_1B</v>
          </cell>
        </row>
        <row r="6">
          <cell r="AT6">
            <v>200</v>
          </cell>
          <cell r="AW6" t="str">
            <v>CCE-03 - Concurso de méritos con precalificación</v>
          </cell>
          <cell r="AZ6" t="str">
            <v>Comisión</v>
          </cell>
          <cell r="BB6" t="str">
            <v>Profesional_1C</v>
          </cell>
        </row>
        <row r="7">
          <cell r="AT7">
            <v>300</v>
          </cell>
          <cell r="AW7" t="str">
            <v>CCE-04 - Concurso de méritos abierto</v>
          </cell>
          <cell r="AZ7" t="str">
            <v>Comodato</v>
          </cell>
          <cell r="BB7" t="str">
            <v>Profesional_1D</v>
          </cell>
        </row>
        <row r="8">
          <cell r="AT8">
            <v>400</v>
          </cell>
          <cell r="AW8" t="str">
            <v>CCE-05 - Contratación directa (con ofertas)</v>
          </cell>
          <cell r="AZ8" t="str">
            <v>Compra-Venta</v>
          </cell>
          <cell r="BB8" t="str">
            <v>Profesional_1E</v>
          </cell>
        </row>
        <row r="9">
          <cell r="AT9">
            <v>10000</v>
          </cell>
          <cell r="AW9" t="str">
            <v>CCE-06 - Selección abreviada menor cuantía</v>
          </cell>
          <cell r="AZ9" t="str">
            <v>Concesión</v>
          </cell>
          <cell r="BB9" t="str">
            <v>Tecnólogo_2A</v>
          </cell>
        </row>
        <row r="10">
          <cell r="AT10">
            <v>11000</v>
          </cell>
          <cell r="AW10" t="str">
            <v>CCE-07 - Selección abreviada subasta inversa</v>
          </cell>
          <cell r="AZ10" t="str">
            <v>Consultoría</v>
          </cell>
          <cell r="BB10" t="str">
            <v>Tecnólogo_2B</v>
          </cell>
        </row>
        <row r="11">
          <cell r="AT11">
            <v>11100</v>
          </cell>
          <cell r="AW11" t="str">
            <v>CCE-10 - Mínima cuantía</v>
          </cell>
          <cell r="AZ11" t="str">
            <v>Contrato Interadministrativo</v>
          </cell>
          <cell r="BB11" t="str">
            <v>Tecnólogo_2C</v>
          </cell>
        </row>
        <row r="12">
          <cell r="AT12">
            <v>11200</v>
          </cell>
          <cell r="AW12" t="str">
            <v>CCE-11||01 - Contratación régimen especial - Selección de comisionista</v>
          </cell>
          <cell r="AZ12" t="str">
            <v>Convenio</v>
          </cell>
          <cell r="BB12" t="str">
            <v>Técnico_2D</v>
          </cell>
        </row>
        <row r="13">
          <cell r="AT13">
            <v>12000</v>
          </cell>
          <cell r="AW13" t="str">
            <v>CCE-11||02 - Contratación régimen especial - Enajenación de bienes para intermediarios idóneos</v>
          </cell>
          <cell r="AZ13" t="str">
            <v>Convenio Interadministrativo</v>
          </cell>
          <cell r="BB13" t="str">
            <v>Técnico_2E</v>
          </cell>
        </row>
        <row r="14">
          <cell r="AT14">
            <v>12002</v>
          </cell>
          <cell r="AW14" t="str">
            <v>CCE-11||03 - Contratación régimen especial - Régimen especial</v>
          </cell>
          <cell r="AZ14" t="str">
            <v>Donación</v>
          </cell>
          <cell r="BB14" t="str">
            <v>Bachiller_3A</v>
          </cell>
        </row>
        <row r="15">
          <cell r="AT15">
            <v>12100</v>
          </cell>
          <cell r="AW15" t="str">
            <v>CCE-11||04 - Contratación régimen especial - Banco multilateral y organismos multilaterales</v>
          </cell>
          <cell r="AZ15" t="str">
            <v>Encargo Fiduciario y Fiducia Pública</v>
          </cell>
          <cell r="BB15" t="str">
            <v>Bachiller_3B</v>
          </cell>
        </row>
        <row r="16">
          <cell r="AT16">
            <v>12101</v>
          </cell>
          <cell r="AW16" t="str">
            <v>CCE-15||01 - Contratación régimen especial (con ofertas) - Selección de comisionista</v>
          </cell>
          <cell r="AZ16" t="str">
            <v>Intermediario de Seguros</v>
          </cell>
          <cell r="BB16" t="str">
            <v>Bachiller_3C</v>
          </cell>
        </row>
        <row r="17">
          <cell r="AT17">
            <v>12200</v>
          </cell>
          <cell r="AW17" t="str">
            <v>CCE-15||02 - Contratación régimen especial (con ofertas) - Enajenación de bienes para intermediarios idóneos</v>
          </cell>
          <cell r="AZ17" t="str">
            <v>Interventoría</v>
          </cell>
          <cell r="BB17" t="str">
            <v>N/A</v>
          </cell>
        </row>
        <row r="18">
          <cell r="AT18">
            <v>12300</v>
          </cell>
          <cell r="AW18" t="str">
            <v>CCE-15||03 - Contratación régimen especial (con ofertas) - Régimen especial</v>
          </cell>
          <cell r="AZ18" t="str">
            <v>Obra</v>
          </cell>
        </row>
        <row r="19">
          <cell r="AT19">
            <v>20000</v>
          </cell>
          <cell r="AW19" t="str">
            <v>CCE-15||04 - Contratación régimen especial (con ofertas) - Banco multilateral y organismos multilaterales</v>
          </cell>
          <cell r="AZ19" t="str">
            <v>Pago de servicios públicos</v>
          </cell>
        </row>
        <row r="20">
          <cell r="AT20">
            <v>21000</v>
          </cell>
          <cell r="AW20" t="str">
            <v>CCE-16 - Contratación directa</v>
          </cell>
          <cell r="AZ20" t="str">
            <v>Prestación de servicios</v>
          </cell>
        </row>
        <row r="21">
          <cell r="AT21">
            <v>21100</v>
          </cell>
          <cell r="AW21" t="str">
            <v>CCE-99 - Selección abreviada - Acuerdo marco</v>
          </cell>
          <cell r="AZ21" t="str">
            <v xml:space="preserve">Prestación de servicios profesionales </v>
          </cell>
        </row>
        <row r="22">
          <cell r="AT22">
            <v>21200</v>
          </cell>
          <cell r="AW22" t="str">
            <v>Gastos de Funcionamiento</v>
          </cell>
          <cell r="AZ22" t="str">
            <v>Resolución</v>
          </cell>
        </row>
        <row r="23">
          <cell r="AT23">
            <v>22000</v>
          </cell>
          <cell r="AW23" t="str">
            <v>No Aplica</v>
          </cell>
          <cell r="AZ23" t="str">
            <v>Seguros</v>
          </cell>
        </row>
        <row r="24">
          <cell r="AT24">
            <v>22100</v>
          </cell>
          <cell r="AZ24" t="str">
            <v>Suministro</v>
          </cell>
        </row>
        <row r="25">
          <cell r="AT25">
            <v>22200</v>
          </cell>
        </row>
        <row r="26">
          <cell r="AT26">
            <v>23000</v>
          </cell>
        </row>
        <row r="27">
          <cell r="AT27">
            <v>23100</v>
          </cell>
        </row>
        <row r="28">
          <cell r="AT28">
            <v>23101</v>
          </cell>
        </row>
        <row r="29">
          <cell r="AT29">
            <v>23102</v>
          </cell>
        </row>
        <row r="30">
          <cell r="AT30">
            <v>23200</v>
          </cell>
        </row>
        <row r="31">
          <cell r="AT31">
            <v>23201</v>
          </cell>
        </row>
        <row r="32">
          <cell r="AT32">
            <v>23202</v>
          </cell>
        </row>
        <row r="33">
          <cell r="AT33">
            <v>23203</v>
          </cell>
        </row>
        <row r="34">
          <cell r="AT34">
            <v>24000</v>
          </cell>
        </row>
        <row r="35">
          <cell r="AT35">
            <v>24001</v>
          </cell>
        </row>
        <row r="36">
          <cell r="AT36">
            <v>24002</v>
          </cell>
        </row>
        <row r="37">
          <cell r="AT37">
            <v>24003</v>
          </cell>
        </row>
        <row r="38">
          <cell r="AT38">
            <v>24004</v>
          </cell>
        </row>
        <row r="39">
          <cell r="AT39">
            <v>24005</v>
          </cell>
        </row>
        <row r="40">
          <cell r="AT40">
            <v>30000</v>
          </cell>
        </row>
        <row r="41">
          <cell r="AT41">
            <v>30001</v>
          </cell>
        </row>
        <row r="42">
          <cell r="AT42">
            <v>31000</v>
          </cell>
        </row>
        <row r="43">
          <cell r="AT43">
            <v>31100</v>
          </cell>
        </row>
        <row r="44">
          <cell r="AT44">
            <v>31200</v>
          </cell>
        </row>
        <row r="45">
          <cell r="AT45">
            <v>31300</v>
          </cell>
        </row>
        <row r="46">
          <cell r="AT46">
            <v>31400</v>
          </cell>
        </row>
        <row r="47">
          <cell r="AT47">
            <v>32000</v>
          </cell>
        </row>
        <row r="48">
          <cell r="AT48">
            <v>40000</v>
          </cell>
        </row>
        <row r="49">
          <cell r="AT49">
            <v>41000</v>
          </cell>
        </row>
        <row r="50">
          <cell r="AT50">
            <v>41001</v>
          </cell>
        </row>
        <row r="51">
          <cell r="AT51">
            <v>41002</v>
          </cell>
        </row>
        <row r="52">
          <cell r="AT52">
            <v>41003</v>
          </cell>
        </row>
        <row r="53">
          <cell r="AT53">
            <v>42000</v>
          </cell>
        </row>
        <row r="54">
          <cell r="AT54">
            <v>42001</v>
          </cell>
        </row>
        <row r="55">
          <cell r="AT55">
            <v>43000</v>
          </cell>
        </row>
        <row r="56">
          <cell r="AT56">
            <v>50000</v>
          </cell>
        </row>
        <row r="57">
          <cell r="AT57">
            <v>51000</v>
          </cell>
        </row>
        <row r="58">
          <cell r="AT58">
            <v>52000</v>
          </cell>
        </row>
        <row r="59">
          <cell r="AT59">
            <v>52100</v>
          </cell>
        </row>
        <row r="60">
          <cell r="AT60">
            <v>52200</v>
          </cell>
        </row>
        <row r="61">
          <cell r="AT61">
            <v>52201</v>
          </cell>
        </row>
        <row r="62">
          <cell r="AT62">
            <v>52202</v>
          </cell>
        </row>
        <row r="63">
          <cell r="AT63">
            <v>52203</v>
          </cell>
        </row>
        <row r="64">
          <cell r="AT64">
            <v>52204</v>
          </cell>
        </row>
        <row r="65">
          <cell r="AT65">
            <v>53000</v>
          </cell>
        </row>
        <row r="66">
          <cell r="AT66">
            <v>53001</v>
          </cell>
        </row>
        <row r="67">
          <cell r="AT67">
            <v>53002</v>
          </cell>
        </row>
        <row r="68">
          <cell r="AT68">
            <v>53003</v>
          </cell>
        </row>
        <row r="69">
          <cell r="AT69">
            <v>53004</v>
          </cell>
        </row>
        <row r="70">
          <cell r="AT70">
            <v>54000</v>
          </cell>
        </row>
        <row r="71">
          <cell r="AT71">
            <v>54001</v>
          </cell>
        </row>
        <row r="72">
          <cell r="AT72">
            <v>54002</v>
          </cell>
        </row>
        <row r="73">
          <cell r="AT73">
            <v>54003</v>
          </cell>
        </row>
        <row r="74">
          <cell r="AT74">
            <v>55000</v>
          </cell>
        </row>
        <row r="75">
          <cell r="AT75">
            <v>55001</v>
          </cell>
        </row>
        <row r="76">
          <cell r="AT76">
            <v>55002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TO VF"/>
      <sheetName val="Cadena de valor presupuestal "/>
      <sheetName val="Hoja5"/>
      <sheetName val="CTOS INC Y SISS"/>
      <sheetName val="T.H. (2)"/>
      <sheetName val="Hoja2"/>
      <sheetName val="CDPs"/>
      <sheetName val="T.H."/>
    </sheetNames>
    <sheetDataSet>
      <sheetData sheetId="0" refreshError="1"/>
      <sheetData sheetId="1" refreshError="1"/>
      <sheetData sheetId="2">
        <row r="3">
          <cell r="C3">
            <v>2072160000</v>
          </cell>
        </row>
      </sheetData>
      <sheetData sheetId="3" refreshError="1"/>
      <sheetData sheetId="4" refreshError="1"/>
      <sheetData sheetId="5">
        <row r="5">
          <cell r="J5">
            <v>4455607000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FFFF"/>
  </sheetPr>
  <dimension ref="A1:AP68"/>
  <sheetViews>
    <sheetView tabSelected="1" topLeftCell="A9" zoomScale="80" zoomScaleNormal="80" workbookViewId="0">
      <selection activeCell="AC30" sqref="AC30:AE30"/>
    </sheetView>
  </sheetViews>
  <sheetFormatPr baseColWidth="10" defaultColWidth="11.42578125" defaultRowHeight="16.5" x14ac:dyDescent="0.3"/>
  <cols>
    <col min="1" max="1" width="8.140625" style="1" customWidth="1"/>
    <col min="2" max="5" width="8.7109375" style="1" customWidth="1"/>
    <col min="6" max="13" width="6.85546875" style="1" customWidth="1"/>
    <col min="14" max="15" width="6.28515625" style="1" customWidth="1"/>
    <col min="16" max="16" width="9" style="1" customWidth="1"/>
    <col min="17" max="18" width="6.28515625" style="1" customWidth="1"/>
    <col min="19" max="19" width="8.7109375" style="1" customWidth="1"/>
    <col min="20" max="20" width="6.28515625" style="1" customWidth="1"/>
    <col min="21" max="21" width="5.42578125" style="1" customWidth="1"/>
    <col min="22" max="22" width="8.28515625" style="1" customWidth="1"/>
    <col min="23" max="26" width="5.42578125" style="1" customWidth="1"/>
    <col min="27" max="27" width="3.7109375" style="1" customWidth="1"/>
    <col min="28" max="28" width="8" style="1" customWidth="1"/>
    <col min="29" max="35" width="5.42578125" style="1" customWidth="1"/>
    <col min="36" max="36" width="11.5703125" style="1" customWidth="1"/>
    <col min="37" max="39" width="5.42578125" style="1" customWidth="1"/>
    <col min="40" max="40" width="13.85546875" style="1" customWidth="1"/>
    <col min="41" max="41" width="5.7109375" style="1" customWidth="1"/>
    <col min="42" max="42" width="20" style="1" bestFit="1" customWidth="1"/>
    <col min="43" max="256" width="11.42578125" style="1"/>
    <col min="257" max="257" width="8.140625" style="1" customWidth="1"/>
    <col min="258" max="296" width="8.7109375" style="1" customWidth="1"/>
    <col min="297" max="297" width="5.7109375" style="1" customWidth="1"/>
    <col min="298" max="512" width="11.42578125" style="1"/>
    <col min="513" max="513" width="8.140625" style="1" customWidth="1"/>
    <col min="514" max="552" width="8.7109375" style="1" customWidth="1"/>
    <col min="553" max="553" width="5.7109375" style="1" customWidth="1"/>
    <col min="554" max="768" width="11.42578125" style="1"/>
    <col min="769" max="769" width="8.140625" style="1" customWidth="1"/>
    <col min="770" max="808" width="8.7109375" style="1" customWidth="1"/>
    <col min="809" max="809" width="5.7109375" style="1" customWidth="1"/>
    <col min="810" max="1024" width="11.42578125" style="1"/>
    <col min="1025" max="1025" width="8.140625" style="1" customWidth="1"/>
    <col min="1026" max="1064" width="8.7109375" style="1" customWidth="1"/>
    <col min="1065" max="1065" width="5.7109375" style="1" customWidth="1"/>
    <col min="1066" max="1280" width="11.42578125" style="1"/>
    <col min="1281" max="1281" width="8.140625" style="1" customWidth="1"/>
    <col min="1282" max="1320" width="8.7109375" style="1" customWidth="1"/>
    <col min="1321" max="1321" width="5.7109375" style="1" customWidth="1"/>
    <col min="1322" max="1536" width="11.42578125" style="1"/>
    <col min="1537" max="1537" width="8.140625" style="1" customWidth="1"/>
    <col min="1538" max="1576" width="8.7109375" style="1" customWidth="1"/>
    <col min="1577" max="1577" width="5.7109375" style="1" customWidth="1"/>
    <col min="1578" max="1792" width="11.42578125" style="1"/>
    <col min="1793" max="1793" width="8.140625" style="1" customWidth="1"/>
    <col min="1794" max="1832" width="8.7109375" style="1" customWidth="1"/>
    <col min="1833" max="1833" width="5.7109375" style="1" customWidth="1"/>
    <col min="1834" max="2048" width="11.42578125" style="1"/>
    <col min="2049" max="2049" width="8.140625" style="1" customWidth="1"/>
    <col min="2050" max="2088" width="8.7109375" style="1" customWidth="1"/>
    <col min="2089" max="2089" width="5.7109375" style="1" customWidth="1"/>
    <col min="2090" max="2304" width="11.42578125" style="1"/>
    <col min="2305" max="2305" width="8.140625" style="1" customWidth="1"/>
    <col min="2306" max="2344" width="8.7109375" style="1" customWidth="1"/>
    <col min="2345" max="2345" width="5.7109375" style="1" customWidth="1"/>
    <col min="2346" max="2560" width="11.42578125" style="1"/>
    <col min="2561" max="2561" width="8.140625" style="1" customWidth="1"/>
    <col min="2562" max="2600" width="8.7109375" style="1" customWidth="1"/>
    <col min="2601" max="2601" width="5.7109375" style="1" customWidth="1"/>
    <col min="2602" max="2816" width="11.42578125" style="1"/>
    <col min="2817" max="2817" width="8.140625" style="1" customWidth="1"/>
    <col min="2818" max="2856" width="8.7109375" style="1" customWidth="1"/>
    <col min="2857" max="2857" width="5.7109375" style="1" customWidth="1"/>
    <col min="2858" max="3072" width="11.42578125" style="1"/>
    <col min="3073" max="3073" width="8.140625" style="1" customWidth="1"/>
    <col min="3074" max="3112" width="8.7109375" style="1" customWidth="1"/>
    <col min="3113" max="3113" width="5.7109375" style="1" customWidth="1"/>
    <col min="3114" max="3328" width="11.42578125" style="1"/>
    <col min="3329" max="3329" width="8.140625" style="1" customWidth="1"/>
    <col min="3330" max="3368" width="8.7109375" style="1" customWidth="1"/>
    <col min="3369" max="3369" width="5.7109375" style="1" customWidth="1"/>
    <col min="3370" max="3584" width="11.42578125" style="1"/>
    <col min="3585" max="3585" width="8.140625" style="1" customWidth="1"/>
    <col min="3586" max="3624" width="8.7109375" style="1" customWidth="1"/>
    <col min="3625" max="3625" width="5.7109375" style="1" customWidth="1"/>
    <col min="3626" max="3840" width="11.42578125" style="1"/>
    <col min="3841" max="3841" width="8.140625" style="1" customWidth="1"/>
    <col min="3842" max="3880" width="8.7109375" style="1" customWidth="1"/>
    <col min="3881" max="3881" width="5.7109375" style="1" customWidth="1"/>
    <col min="3882" max="4096" width="11.42578125" style="1"/>
    <col min="4097" max="4097" width="8.140625" style="1" customWidth="1"/>
    <col min="4098" max="4136" width="8.7109375" style="1" customWidth="1"/>
    <col min="4137" max="4137" width="5.7109375" style="1" customWidth="1"/>
    <col min="4138" max="4352" width="11.42578125" style="1"/>
    <col min="4353" max="4353" width="8.140625" style="1" customWidth="1"/>
    <col min="4354" max="4392" width="8.7109375" style="1" customWidth="1"/>
    <col min="4393" max="4393" width="5.7109375" style="1" customWidth="1"/>
    <col min="4394" max="4608" width="11.42578125" style="1"/>
    <col min="4609" max="4609" width="8.140625" style="1" customWidth="1"/>
    <col min="4610" max="4648" width="8.7109375" style="1" customWidth="1"/>
    <col min="4649" max="4649" width="5.7109375" style="1" customWidth="1"/>
    <col min="4650" max="4864" width="11.42578125" style="1"/>
    <col min="4865" max="4865" width="8.140625" style="1" customWidth="1"/>
    <col min="4866" max="4904" width="8.7109375" style="1" customWidth="1"/>
    <col min="4905" max="4905" width="5.7109375" style="1" customWidth="1"/>
    <col min="4906" max="5120" width="11.42578125" style="1"/>
    <col min="5121" max="5121" width="8.140625" style="1" customWidth="1"/>
    <col min="5122" max="5160" width="8.7109375" style="1" customWidth="1"/>
    <col min="5161" max="5161" width="5.7109375" style="1" customWidth="1"/>
    <col min="5162" max="5376" width="11.42578125" style="1"/>
    <col min="5377" max="5377" width="8.140625" style="1" customWidth="1"/>
    <col min="5378" max="5416" width="8.7109375" style="1" customWidth="1"/>
    <col min="5417" max="5417" width="5.7109375" style="1" customWidth="1"/>
    <col min="5418" max="5632" width="11.42578125" style="1"/>
    <col min="5633" max="5633" width="8.140625" style="1" customWidth="1"/>
    <col min="5634" max="5672" width="8.7109375" style="1" customWidth="1"/>
    <col min="5673" max="5673" width="5.7109375" style="1" customWidth="1"/>
    <col min="5674" max="5888" width="11.42578125" style="1"/>
    <col min="5889" max="5889" width="8.140625" style="1" customWidth="1"/>
    <col min="5890" max="5928" width="8.7109375" style="1" customWidth="1"/>
    <col min="5929" max="5929" width="5.7109375" style="1" customWidth="1"/>
    <col min="5930" max="6144" width="11.42578125" style="1"/>
    <col min="6145" max="6145" width="8.140625" style="1" customWidth="1"/>
    <col min="6146" max="6184" width="8.7109375" style="1" customWidth="1"/>
    <col min="6185" max="6185" width="5.7109375" style="1" customWidth="1"/>
    <col min="6186" max="6400" width="11.42578125" style="1"/>
    <col min="6401" max="6401" width="8.140625" style="1" customWidth="1"/>
    <col min="6402" max="6440" width="8.7109375" style="1" customWidth="1"/>
    <col min="6441" max="6441" width="5.7109375" style="1" customWidth="1"/>
    <col min="6442" max="6656" width="11.42578125" style="1"/>
    <col min="6657" max="6657" width="8.140625" style="1" customWidth="1"/>
    <col min="6658" max="6696" width="8.7109375" style="1" customWidth="1"/>
    <col min="6697" max="6697" width="5.7109375" style="1" customWidth="1"/>
    <col min="6698" max="6912" width="11.42578125" style="1"/>
    <col min="6913" max="6913" width="8.140625" style="1" customWidth="1"/>
    <col min="6914" max="6952" width="8.7109375" style="1" customWidth="1"/>
    <col min="6953" max="6953" width="5.7109375" style="1" customWidth="1"/>
    <col min="6954" max="7168" width="11.42578125" style="1"/>
    <col min="7169" max="7169" width="8.140625" style="1" customWidth="1"/>
    <col min="7170" max="7208" width="8.7109375" style="1" customWidth="1"/>
    <col min="7209" max="7209" width="5.7109375" style="1" customWidth="1"/>
    <col min="7210" max="7424" width="11.42578125" style="1"/>
    <col min="7425" max="7425" width="8.140625" style="1" customWidth="1"/>
    <col min="7426" max="7464" width="8.7109375" style="1" customWidth="1"/>
    <col min="7465" max="7465" width="5.7109375" style="1" customWidth="1"/>
    <col min="7466" max="7680" width="11.42578125" style="1"/>
    <col min="7681" max="7681" width="8.140625" style="1" customWidth="1"/>
    <col min="7682" max="7720" width="8.7109375" style="1" customWidth="1"/>
    <col min="7721" max="7721" width="5.7109375" style="1" customWidth="1"/>
    <col min="7722" max="7936" width="11.42578125" style="1"/>
    <col min="7937" max="7937" width="8.140625" style="1" customWidth="1"/>
    <col min="7938" max="7976" width="8.7109375" style="1" customWidth="1"/>
    <col min="7977" max="7977" width="5.7109375" style="1" customWidth="1"/>
    <col min="7978" max="8192" width="11.42578125" style="1"/>
    <col min="8193" max="8193" width="8.140625" style="1" customWidth="1"/>
    <col min="8194" max="8232" width="8.7109375" style="1" customWidth="1"/>
    <col min="8233" max="8233" width="5.7109375" style="1" customWidth="1"/>
    <col min="8234" max="8448" width="11.42578125" style="1"/>
    <col min="8449" max="8449" width="8.140625" style="1" customWidth="1"/>
    <col min="8450" max="8488" width="8.7109375" style="1" customWidth="1"/>
    <col min="8489" max="8489" width="5.7109375" style="1" customWidth="1"/>
    <col min="8490" max="8704" width="11.42578125" style="1"/>
    <col min="8705" max="8705" width="8.140625" style="1" customWidth="1"/>
    <col min="8706" max="8744" width="8.7109375" style="1" customWidth="1"/>
    <col min="8745" max="8745" width="5.7109375" style="1" customWidth="1"/>
    <col min="8746" max="8960" width="11.42578125" style="1"/>
    <col min="8961" max="8961" width="8.140625" style="1" customWidth="1"/>
    <col min="8962" max="9000" width="8.7109375" style="1" customWidth="1"/>
    <col min="9001" max="9001" width="5.7109375" style="1" customWidth="1"/>
    <col min="9002" max="9216" width="11.42578125" style="1"/>
    <col min="9217" max="9217" width="8.140625" style="1" customWidth="1"/>
    <col min="9218" max="9256" width="8.7109375" style="1" customWidth="1"/>
    <col min="9257" max="9257" width="5.7109375" style="1" customWidth="1"/>
    <col min="9258" max="9472" width="11.42578125" style="1"/>
    <col min="9473" max="9473" width="8.140625" style="1" customWidth="1"/>
    <col min="9474" max="9512" width="8.7109375" style="1" customWidth="1"/>
    <col min="9513" max="9513" width="5.7109375" style="1" customWidth="1"/>
    <col min="9514" max="9728" width="11.42578125" style="1"/>
    <col min="9729" max="9729" width="8.140625" style="1" customWidth="1"/>
    <col min="9730" max="9768" width="8.7109375" style="1" customWidth="1"/>
    <col min="9769" max="9769" width="5.7109375" style="1" customWidth="1"/>
    <col min="9770" max="9984" width="11.42578125" style="1"/>
    <col min="9985" max="9985" width="8.140625" style="1" customWidth="1"/>
    <col min="9986" max="10024" width="8.7109375" style="1" customWidth="1"/>
    <col min="10025" max="10025" width="5.7109375" style="1" customWidth="1"/>
    <col min="10026" max="10240" width="11.42578125" style="1"/>
    <col min="10241" max="10241" width="8.140625" style="1" customWidth="1"/>
    <col min="10242" max="10280" width="8.7109375" style="1" customWidth="1"/>
    <col min="10281" max="10281" width="5.7109375" style="1" customWidth="1"/>
    <col min="10282" max="10496" width="11.42578125" style="1"/>
    <col min="10497" max="10497" width="8.140625" style="1" customWidth="1"/>
    <col min="10498" max="10536" width="8.7109375" style="1" customWidth="1"/>
    <col min="10537" max="10537" width="5.7109375" style="1" customWidth="1"/>
    <col min="10538" max="10752" width="11.42578125" style="1"/>
    <col min="10753" max="10753" width="8.140625" style="1" customWidth="1"/>
    <col min="10754" max="10792" width="8.7109375" style="1" customWidth="1"/>
    <col min="10793" max="10793" width="5.7109375" style="1" customWidth="1"/>
    <col min="10794" max="11008" width="11.42578125" style="1"/>
    <col min="11009" max="11009" width="8.140625" style="1" customWidth="1"/>
    <col min="11010" max="11048" width="8.7109375" style="1" customWidth="1"/>
    <col min="11049" max="11049" width="5.7109375" style="1" customWidth="1"/>
    <col min="11050" max="11264" width="11.42578125" style="1"/>
    <col min="11265" max="11265" width="8.140625" style="1" customWidth="1"/>
    <col min="11266" max="11304" width="8.7109375" style="1" customWidth="1"/>
    <col min="11305" max="11305" width="5.7109375" style="1" customWidth="1"/>
    <col min="11306" max="11520" width="11.42578125" style="1"/>
    <col min="11521" max="11521" width="8.140625" style="1" customWidth="1"/>
    <col min="11522" max="11560" width="8.7109375" style="1" customWidth="1"/>
    <col min="11561" max="11561" width="5.7109375" style="1" customWidth="1"/>
    <col min="11562" max="11776" width="11.42578125" style="1"/>
    <col min="11777" max="11777" width="8.140625" style="1" customWidth="1"/>
    <col min="11778" max="11816" width="8.7109375" style="1" customWidth="1"/>
    <col min="11817" max="11817" width="5.7109375" style="1" customWidth="1"/>
    <col min="11818" max="12032" width="11.42578125" style="1"/>
    <col min="12033" max="12033" width="8.140625" style="1" customWidth="1"/>
    <col min="12034" max="12072" width="8.7109375" style="1" customWidth="1"/>
    <col min="12073" max="12073" width="5.7109375" style="1" customWidth="1"/>
    <col min="12074" max="12288" width="11.42578125" style="1"/>
    <col min="12289" max="12289" width="8.140625" style="1" customWidth="1"/>
    <col min="12290" max="12328" width="8.7109375" style="1" customWidth="1"/>
    <col min="12329" max="12329" width="5.7109375" style="1" customWidth="1"/>
    <col min="12330" max="12544" width="11.42578125" style="1"/>
    <col min="12545" max="12545" width="8.140625" style="1" customWidth="1"/>
    <col min="12546" max="12584" width="8.7109375" style="1" customWidth="1"/>
    <col min="12585" max="12585" width="5.7109375" style="1" customWidth="1"/>
    <col min="12586" max="12800" width="11.42578125" style="1"/>
    <col min="12801" max="12801" width="8.140625" style="1" customWidth="1"/>
    <col min="12802" max="12840" width="8.7109375" style="1" customWidth="1"/>
    <col min="12841" max="12841" width="5.7109375" style="1" customWidth="1"/>
    <col min="12842" max="13056" width="11.42578125" style="1"/>
    <col min="13057" max="13057" width="8.140625" style="1" customWidth="1"/>
    <col min="13058" max="13096" width="8.7109375" style="1" customWidth="1"/>
    <col min="13097" max="13097" width="5.7109375" style="1" customWidth="1"/>
    <col min="13098" max="13312" width="11.42578125" style="1"/>
    <col min="13313" max="13313" width="8.140625" style="1" customWidth="1"/>
    <col min="13314" max="13352" width="8.7109375" style="1" customWidth="1"/>
    <col min="13353" max="13353" width="5.7109375" style="1" customWidth="1"/>
    <col min="13354" max="13568" width="11.42578125" style="1"/>
    <col min="13569" max="13569" width="8.140625" style="1" customWidth="1"/>
    <col min="13570" max="13608" width="8.7109375" style="1" customWidth="1"/>
    <col min="13609" max="13609" width="5.7109375" style="1" customWidth="1"/>
    <col min="13610" max="13824" width="11.42578125" style="1"/>
    <col min="13825" max="13825" width="8.140625" style="1" customWidth="1"/>
    <col min="13826" max="13864" width="8.7109375" style="1" customWidth="1"/>
    <col min="13865" max="13865" width="5.7109375" style="1" customWidth="1"/>
    <col min="13866" max="14080" width="11.42578125" style="1"/>
    <col min="14081" max="14081" width="8.140625" style="1" customWidth="1"/>
    <col min="14082" max="14120" width="8.7109375" style="1" customWidth="1"/>
    <col min="14121" max="14121" width="5.7109375" style="1" customWidth="1"/>
    <col min="14122" max="14336" width="11.42578125" style="1"/>
    <col min="14337" max="14337" width="8.140625" style="1" customWidth="1"/>
    <col min="14338" max="14376" width="8.7109375" style="1" customWidth="1"/>
    <col min="14377" max="14377" width="5.7109375" style="1" customWidth="1"/>
    <col min="14378" max="14592" width="11.42578125" style="1"/>
    <col min="14593" max="14593" width="8.140625" style="1" customWidth="1"/>
    <col min="14594" max="14632" width="8.7109375" style="1" customWidth="1"/>
    <col min="14633" max="14633" width="5.7109375" style="1" customWidth="1"/>
    <col min="14634" max="14848" width="11.42578125" style="1"/>
    <col min="14849" max="14849" width="8.140625" style="1" customWidth="1"/>
    <col min="14850" max="14888" width="8.7109375" style="1" customWidth="1"/>
    <col min="14889" max="14889" width="5.7109375" style="1" customWidth="1"/>
    <col min="14890" max="15104" width="11.42578125" style="1"/>
    <col min="15105" max="15105" width="8.140625" style="1" customWidth="1"/>
    <col min="15106" max="15144" width="8.7109375" style="1" customWidth="1"/>
    <col min="15145" max="15145" width="5.7109375" style="1" customWidth="1"/>
    <col min="15146" max="15360" width="11.42578125" style="1"/>
    <col min="15361" max="15361" width="8.140625" style="1" customWidth="1"/>
    <col min="15362" max="15400" width="8.7109375" style="1" customWidth="1"/>
    <col min="15401" max="15401" width="5.7109375" style="1" customWidth="1"/>
    <col min="15402" max="15616" width="11.42578125" style="1"/>
    <col min="15617" max="15617" width="8.140625" style="1" customWidth="1"/>
    <col min="15618" max="15656" width="8.7109375" style="1" customWidth="1"/>
    <col min="15657" max="15657" width="5.7109375" style="1" customWidth="1"/>
    <col min="15658" max="15872" width="11.42578125" style="1"/>
    <col min="15873" max="15873" width="8.140625" style="1" customWidth="1"/>
    <col min="15874" max="15912" width="8.7109375" style="1" customWidth="1"/>
    <col min="15913" max="15913" width="5.7109375" style="1" customWidth="1"/>
    <col min="15914" max="16128" width="11.42578125" style="1"/>
    <col min="16129" max="16129" width="8.140625" style="1" customWidth="1"/>
    <col min="16130" max="16168" width="8.7109375" style="1" customWidth="1"/>
    <col min="16169" max="16169" width="5.7109375" style="1" customWidth="1"/>
    <col min="16170" max="16384" width="11.42578125" style="1"/>
  </cols>
  <sheetData>
    <row r="1" spans="1:40" ht="41.25" customHeight="1" thickBot="1" x14ac:dyDescent="0.35">
      <c r="A1" s="142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4"/>
    </row>
    <row r="2" spans="1:40" s="3" customFormat="1" ht="23.25" customHeight="1" x14ac:dyDescent="0.35">
      <c r="A2" s="145" t="s">
        <v>1</v>
      </c>
      <c r="B2" s="146"/>
      <c r="C2" s="147" t="s">
        <v>2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8" t="s">
        <v>3</v>
      </c>
      <c r="AD2" s="148"/>
      <c r="AE2" s="148"/>
      <c r="AF2" s="149">
        <v>45768</v>
      </c>
      <c r="AG2" s="149"/>
      <c r="AH2" s="149"/>
      <c r="AI2" s="149"/>
      <c r="AJ2" s="149"/>
      <c r="AK2" s="149"/>
      <c r="AL2" s="149"/>
      <c r="AM2" s="149"/>
      <c r="AN2" s="2"/>
    </row>
    <row r="3" spans="1:40" s="3" customFormat="1" ht="16.5" customHeight="1" x14ac:dyDescent="0.35">
      <c r="A3" s="4"/>
      <c r="D3" s="150"/>
      <c r="E3" s="150"/>
      <c r="F3" s="5"/>
      <c r="Y3" s="150"/>
      <c r="Z3" s="150"/>
      <c r="AA3" s="5"/>
      <c r="AF3" s="150" t="s">
        <v>4</v>
      </c>
      <c r="AG3" s="150"/>
      <c r="AH3" s="150"/>
      <c r="AI3" s="150"/>
      <c r="AJ3" s="150"/>
      <c r="AK3" s="150"/>
      <c r="AL3" s="150"/>
      <c r="AM3" s="5"/>
      <c r="AN3" s="6"/>
    </row>
    <row r="4" spans="1:40" s="3" customFormat="1" ht="19.5" customHeight="1" x14ac:dyDescent="0.3">
      <c r="A4" s="162" t="s">
        <v>5</v>
      </c>
      <c r="B4" s="163"/>
      <c r="C4" s="163"/>
      <c r="D4" s="163"/>
      <c r="E4" s="163"/>
      <c r="F4" s="163"/>
      <c r="G4" s="163"/>
      <c r="H4" s="163"/>
      <c r="I4" s="164" t="s">
        <v>6</v>
      </c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5"/>
    </row>
    <row r="5" spans="1:40" s="3" customFormat="1" ht="36" customHeight="1" x14ac:dyDescent="0.3">
      <c r="A5" s="162" t="s">
        <v>7</v>
      </c>
      <c r="B5" s="163"/>
      <c r="C5" s="163"/>
      <c r="D5" s="163"/>
      <c r="E5" s="163"/>
      <c r="F5" s="163"/>
      <c r="G5" s="163"/>
      <c r="H5" s="163"/>
      <c r="I5" s="166" t="s">
        <v>8</v>
      </c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7"/>
    </row>
    <row r="6" spans="1:40" s="3" customFormat="1" ht="34.5" customHeight="1" x14ac:dyDescent="0.35">
      <c r="A6" s="7" t="s">
        <v>9</v>
      </c>
      <c r="B6" s="8"/>
      <c r="C6" s="8"/>
      <c r="D6" s="8"/>
      <c r="E6" s="8"/>
      <c r="F6" s="8"/>
      <c r="G6" s="8"/>
      <c r="H6" s="8"/>
      <c r="I6" s="168" t="s">
        <v>69</v>
      </c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9"/>
    </row>
    <row r="7" spans="1:40" s="3" customFormat="1" ht="9.75" customHeight="1" x14ac:dyDescent="0.35">
      <c r="A7" s="9"/>
      <c r="B7" s="10"/>
      <c r="C7" s="10"/>
      <c r="D7" s="10"/>
      <c r="E7" s="10"/>
      <c r="F7" s="10"/>
      <c r="G7" s="10"/>
      <c r="H7" s="10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2"/>
    </row>
    <row r="8" spans="1:40" s="3" customFormat="1" ht="19.5" thickBot="1" x14ac:dyDescent="0.35">
      <c r="A8" s="170" t="s">
        <v>10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2"/>
    </row>
    <row r="9" spans="1:40" s="3" customFormat="1" ht="17.25" customHeight="1" thickBot="1" x14ac:dyDescent="0.35">
      <c r="A9" s="151" t="s">
        <v>11</v>
      </c>
      <c r="B9" s="152"/>
      <c r="C9" s="152"/>
      <c r="D9" s="152"/>
      <c r="E9" s="152"/>
      <c r="F9" s="152"/>
      <c r="G9" s="152"/>
      <c r="H9" s="152"/>
      <c r="I9" s="13"/>
      <c r="J9" s="14"/>
      <c r="K9" s="15"/>
      <c r="L9" s="16" t="s">
        <v>12</v>
      </c>
      <c r="M9" s="17"/>
      <c r="N9" s="17"/>
      <c r="O9" s="17"/>
      <c r="P9" s="18"/>
      <c r="Q9" s="17"/>
      <c r="R9" s="17"/>
      <c r="S9" s="17"/>
      <c r="T9" s="17"/>
      <c r="U9" s="19"/>
      <c r="V9" s="20"/>
      <c r="W9" s="21"/>
      <c r="X9" s="22"/>
      <c r="Y9" s="16" t="s">
        <v>13</v>
      </c>
      <c r="Z9" s="23"/>
      <c r="AA9" s="23"/>
      <c r="AB9" s="23"/>
      <c r="AC9" s="24"/>
      <c r="AD9" s="24"/>
      <c r="AE9" s="24"/>
      <c r="AF9" s="23"/>
      <c r="AG9" s="23"/>
      <c r="AH9" s="23"/>
      <c r="AI9" s="23"/>
      <c r="AJ9" s="23"/>
      <c r="AK9" s="23"/>
      <c r="AL9" s="23"/>
      <c r="AM9" s="23"/>
      <c r="AN9" s="25"/>
    </row>
    <row r="10" spans="1:40" s="36" customFormat="1" ht="5.25" customHeight="1" x14ac:dyDescent="0.3">
      <c r="A10" s="26"/>
      <c r="B10" s="27"/>
      <c r="C10" s="27"/>
      <c r="D10" s="27"/>
      <c r="E10" s="27"/>
      <c r="F10" s="27"/>
      <c r="G10" s="27"/>
      <c r="H10" s="27"/>
      <c r="I10" s="27"/>
      <c r="J10" s="28"/>
      <c r="K10" s="29"/>
      <c r="L10" s="30"/>
      <c r="M10" s="31"/>
      <c r="N10" s="31"/>
      <c r="O10" s="31"/>
      <c r="P10" s="32"/>
      <c r="Q10" s="31"/>
      <c r="R10" s="31"/>
      <c r="S10" s="31"/>
      <c r="T10" s="31"/>
      <c r="U10" s="33"/>
      <c r="V10" s="34"/>
      <c r="W10" s="35"/>
      <c r="X10" s="34"/>
      <c r="Y10" s="30"/>
      <c r="AC10" s="37"/>
      <c r="AD10" s="37"/>
      <c r="AE10" s="37"/>
      <c r="AN10" s="38"/>
    </row>
    <row r="11" spans="1:40" s="3" customFormat="1" ht="15" customHeight="1" x14ac:dyDescent="0.3">
      <c r="A11" s="153" t="s">
        <v>14</v>
      </c>
      <c r="B11" s="154"/>
      <c r="C11" s="154"/>
      <c r="D11" s="154"/>
      <c r="E11" s="154"/>
      <c r="F11" s="154"/>
      <c r="G11" s="154"/>
      <c r="H11" s="154"/>
      <c r="I11" s="39" t="s">
        <v>15</v>
      </c>
      <c r="J11" s="40"/>
      <c r="K11" s="4"/>
      <c r="L11" s="41" t="s">
        <v>16</v>
      </c>
      <c r="M11" s="39" t="s">
        <v>15</v>
      </c>
      <c r="N11" s="42"/>
      <c r="O11" s="42"/>
      <c r="Q11" s="42"/>
      <c r="R11" s="42"/>
      <c r="S11" s="155"/>
      <c r="T11" s="155"/>
      <c r="U11" s="12"/>
      <c r="V11" s="43"/>
      <c r="W11" s="6"/>
      <c r="Y11" s="41" t="s">
        <v>16</v>
      </c>
      <c r="Z11" s="39" t="s">
        <v>15</v>
      </c>
      <c r="AN11" s="6"/>
    </row>
    <row r="12" spans="1:40" s="3" customFormat="1" ht="6" customHeight="1" x14ac:dyDescent="0.3">
      <c r="A12" s="44"/>
      <c r="B12" s="45"/>
      <c r="C12" s="45"/>
      <c r="D12" s="45"/>
      <c r="E12" s="45"/>
      <c r="F12" s="45"/>
      <c r="G12" s="45"/>
      <c r="H12" s="45"/>
      <c r="I12" s="46"/>
      <c r="J12" s="47"/>
      <c r="K12" s="4"/>
      <c r="L12" s="41"/>
      <c r="M12" s="42"/>
      <c r="N12" s="42"/>
      <c r="O12" s="42"/>
      <c r="Q12" s="42"/>
      <c r="R12" s="42"/>
      <c r="S12" s="48"/>
      <c r="T12" s="48"/>
      <c r="U12" s="12"/>
      <c r="V12" s="43"/>
      <c r="W12" s="6"/>
      <c r="Y12" s="41"/>
      <c r="Z12" s="42"/>
      <c r="AN12" s="6"/>
    </row>
    <row r="13" spans="1:40" s="3" customFormat="1" ht="15" customHeight="1" x14ac:dyDescent="0.35">
      <c r="A13" s="44" t="s">
        <v>17</v>
      </c>
      <c r="B13" s="45"/>
      <c r="C13" s="45"/>
      <c r="D13" s="45"/>
      <c r="E13" s="45"/>
      <c r="F13" s="45"/>
      <c r="G13" s="45"/>
      <c r="H13" s="45"/>
      <c r="I13" s="39"/>
      <c r="J13" s="40"/>
      <c r="K13" s="4"/>
      <c r="L13" s="41" t="s">
        <v>18</v>
      </c>
      <c r="M13" s="39"/>
      <c r="N13" s="42" t="s">
        <v>19</v>
      </c>
      <c r="O13" s="42"/>
      <c r="Q13" s="42"/>
      <c r="R13" s="149"/>
      <c r="S13" s="149"/>
      <c r="T13" s="149"/>
      <c r="U13" s="149"/>
      <c r="V13" s="43"/>
      <c r="W13" s="6"/>
      <c r="Y13" s="41" t="s">
        <v>18</v>
      </c>
      <c r="Z13" s="39"/>
      <c r="AN13" s="6"/>
    </row>
    <row r="14" spans="1:40" s="3" customFormat="1" ht="6.75" customHeight="1" x14ac:dyDescent="0.3">
      <c r="A14" s="49"/>
      <c r="B14" s="50"/>
      <c r="C14" s="50"/>
      <c r="D14" s="50"/>
      <c r="E14" s="50"/>
      <c r="F14" s="50"/>
      <c r="G14" s="50"/>
      <c r="H14" s="50"/>
      <c r="I14" s="50"/>
      <c r="J14" s="51"/>
      <c r="K14" s="52"/>
      <c r="L14" s="50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4"/>
      <c r="X14" s="12"/>
      <c r="Y14" s="12"/>
      <c r="Z14" s="12"/>
      <c r="AA14" s="12"/>
      <c r="AB14" s="12"/>
      <c r="AN14" s="6"/>
    </row>
    <row r="15" spans="1:40" ht="21.75" customHeight="1" thickBot="1" x14ac:dyDescent="0.35">
      <c r="A15" s="156" t="s">
        <v>20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8"/>
    </row>
    <row r="16" spans="1:40" ht="18" customHeight="1" x14ac:dyDescent="0.35">
      <c r="A16" s="55" t="s">
        <v>21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159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1"/>
    </row>
    <row r="17" spans="1:42" ht="51" customHeight="1" x14ac:dyDescent="0.3">
      <c r="A17" s="183" t="s">
        <v>22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5"/>
      <c r="N17" s="186" t="s">
        <v>23</v>
      </c>
      <c r="O17" s="184"/>
      <c r="P17" s="185"/>
      <c r="Q17" s="177">
        <v>2026</v>
      </c>
      <c r="R17" s="178"/>
      <c r="S17" s="187"/>
      <c r="T17" s="176">
        <f>+Q17+1</f>
        <v>2027</v>
      </c>
      <c r="U17" s="176"/>
      <c r="V17" s="176"/>
      <c r="W17" s="176">
        <f>+T17+1</f>
        <v>2028</v>
      </c>
      <c r="X17" s="176"/>
      <c r="Y17" s="176"/>
      <c r="Z17" s="176">
        <f>+W17+1</f>
        <v>2029</v>
      </c>
      <c r="AA17" s="176"/>
      <c r="AB17" s="176"/>
      <c r="AC17" s="176">
        <f>+Z17+1</f>
        <v>2030</v>
      </c>
      <c r="AD17" s="176"/>
      <c r="AE17" s="176"/>
      <c r="AF17" s="176">
        <f>+AC17+1</f>
        <v>2031</v>
      </c>
      <c r="AG17" s="176"/>
      <c r="AH17" s="176"/>
      <c r="AI17" s="176">
        <f>+AF17+1</f>
        <v>2032</v>
      </c>
      <c r="AJ17" s="176"/>
      <c r="AK17" s="176"/>
      <c r="AL17" s="177" t="s">
        <v>24</v>
      </c>
      <c r="AM17" s="178"/>
      <c r="AN17" s="179"/>
    </row>
    <row r="18" spans="1:42" s="58" customFormat="1" ht="21" customHeight="1" x14ac:dyDescent="0.25">
      <c r="A18" s="180" t="s">
        <v>25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2"/>
      <c r="N18" s="173">
        <v>0</v>
      </c>
      <c r="O18" s="174"/>
      <c r="P18" s="175"/>
      <c r="Q18" s="173">
        <v>0</v>
      </c>
      <c r="R18" s="174"/>
      <c r="S18" s="175"/>
      <c r="T18" s="173"/>
      <c r="U18" s="174"/>
      <c r="V18" s="175"/>
      <c r="W18" s="173"/>
      <c r="X18" s="174"/>
      <c r="Y18" s="175"/>
      <c r="Z18" s="173"/>
      <c r="AA18" s="174"/>
      <c r="AB18" s="175"/>
      <c r="AC18" s="173"/>
      <c r="AD18" s="174"/>
      <c r="AE18" s="175"/>
      <c r="AF18" s="173"/>
      <c r="AG18" s="174"/>
      <c r="AH18" s="175"/>
      <c r="AI18" s="173"/>
      <c r="AJ18" s="174"/>
      <c r="AK18" s="175"/>
      <c r="AL18" s="188">
        <f>+SUM(Q18:AK18)</f>
        <v>0</v>
      </c>
      <c r="AM18" s="189"/>
      <c r="AN18" s="190"/>
    </row>
    <row r="19" spans="1:42" s="58" customFormat="1" ht="21" customHeight="1" x14ac:dyDescent="0.25">
      <c r="A19" s="191" t="s">
        <v>26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3"/>
      <c r="N19" s="194">
        <f>392518271</f>
        <v>392518271</v>
      </c>
      <c r="O19" s="195"/>
      <c r="P19" s="196"/>
      <c r="Q19" s="194">
        <f>1358173047</f>
        <v>1358173047</v>
      </c>
      <c r="R19" s="195"/>
      <c r="S19" s="196"/>
      <c r="T19" s="194">
        <v>0</v>
      </c>
      <c r="U19" s="195"/>
      <c r="V19" s="196"/>
      <c r="W19" s="173"/>
      <c r="X19" s="174"/>
      <c r="Y19" s="175"/>
      <c r="Z19" s="173"/>
      <c r="AA19" s="174"/>
      <c r="AB19" s="175"/>
      <c r="AC19" s="173"/>
      <c r="AD19" s="174"/>
      <c r="AE19" s="175"/>
      <c r="AF19" s="173"/>
      <c r="AG19" s="174"/>
      <c r="AH19" s="175"/>
      <c r="AI19" s="173"/>
      <c r="AJ19" s="174"/>
      <c r="AK19" s="175"/>
      <c r="AL19" s="200">
        <f>+SUM(Q19:AK19)</f>
        <v>1358173047</v>
      </c>
      <c r="AM19" s="201"/>
      <c r="AN19" s="202"/>
      <c r="AP19" s="112"/>
    </row>
    <row r="20" spans="1:42" s="58" customFormat="1" ht="21" customHeight="1" x14ac:dyDescent="0.25">
      <c r="A20" s="191" t="s">
        <v>27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3"/>
      <c r="N20" s="173">
        <v>0</v>
      </c>
      <c r="O20" s="174"/>
      <c r="P20" s="175"/>
      <c r="Q20" s="173">
        <v>0</v>
      </c>
      <c r="R20" s="174"/>
      <c r="S20" s="175"/>
      <c r="T20" s="173"/>
      <c r="U20" s="174"/>
      <c r="V20" s="175"/>
      <c r="W20" s="173"/>
      <c r="X20" s="174"/>
      <c r="Y20" s="175"/>
      <c r="Z20" s="173"/>
      <c r="AA20" s="174"/>
      <c r="AB20" s="175"/>
      <c r="AC20" s="173"/>
      <c r="AD20" s="174"/>
      <c r="AE20" s="175"/>
      <c r="AF20" s="173"/>
      <c r="AG20" s="174"/>
      <c r="AH20" s="175"/>
      <c r="AI20" s="173"/>
      <c r="AJ20" s="174"/>
      <c r="AK20" s="175"/>
      <c r="AL20" s="188">
        <f>+SUM(Q20:AK20)</f>
        <v>0</v>
      </c>
      <c r="AM20" s="189"/>
      <c r="AN20" s="190"/>
      <c r="AP20" s="111"/>
    </row>
    <row r="21" spans="1:42" s="58" customFormat="1" ht="21" customHeight="1" x14ac:dyDescent="0.25">
      <c r="A21" s="191" t="s">
        <v>28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3"/>
      <c r="N21" s="173">
        <v>0</v>
      </c>
      <c r="O21" s="174"/>
      <c r="P21" s="175"/>
      <c r="Q21" s="173">
        <v>0</v>
      </c>
      <c r="R21" s="174"/>
      <c r="S21" s="175"/>
      <c r="T21" s="173"/>
      <c r="U21" s="174"/>
      <c r="V21" s="175"/>
      <c r="W21" s="173"/>
      <c r="X21" s="174"/>
      <c r="Y21" s="175"/>
      <c r="Z21" s="173"/>
      <c r="AA21" s="174"/>
      <c r="AB21" s="175"/>
      <c r="AC21" s="173"/>
      <c r="AD21" s="174"/>
      <c r="AE21" s="175"/>
      <c r="AF21" s="173"/>
      <c r="AG21" s="174"/>
      <c r="AH21" s="175"/>
      <c r="AI21" s="173"/>
      <c r="AJ21" s="174"/>
      <c r="AK21" s="175"/>
      <c r="AL21" s="188">
        <f>+SUM(Q21:AK21)</f>
        <v>0</v>
      </c>
      <c r="AM21" s="189"/>
      <c r="AN21" s="190"/>
    </row>
    <row r="22" spans="1:42" s="58" customFormat="1" ht="21" customHeight="1" x14ac:dyDescent="0.25">
      <c r="A22" s="180" t="s">
        <v>29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2"/>
      <c r="N22" s="173">
        <v>0</v>
      </c>
      <c r="O22" s="174"/>
      <c r="P22" s="175"/>
      <c r="Q22" s="173">
        <v>0</v>
      </c>
      <c r="R22" s="174"/>
      <c r="S22" s="175"/>
      <c r="T22" s="173"/>
      <c r="U22" s="174"/>
      <c r="V22" s="175"/>
      <c r="W22" s="173"/>
      <c r="X22" s="174"/>
      <c r="Y22" s="175"/>
      <c r="Z22" s="173"/>
      <c r="AA22" s="174"/>
      <c r="AB22" s="175"/>
      <c r="AC22" s="173"/>
      <c r="AD22" s="174"/>
      <c r="AE22" s="175"/>
      <c r="AF22" s="173"/>
      <c r="AG22" s="174"/>
      <c r="AH22" s="175"/>
      <c r="AI22" s="173"/>
      <c r="AJ22" s="174"/>
      <c r="AK22" s="175"/>
      <c r="AL22" s="188">
        <f>+SUM(Q22:AK22)</f>
        <v>0</v>
      </c>
      <c r="AM22" s="189"/>
      <c r="AN22" s="190"/>
    </row>
    <row r="23" spans="1:42" ht="21" customHeight="1" thickBot="1" x14ac:dyDescent="0.35">
      <c r="A23" s="220" t="s">
        <v>30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2"/>
      <c r="N23" s="203">
        <f>SUM(N18:P22)</f>
        <v>392518271</v>
      </c>
      <c r="O23" s="204"/>
      <c r="P23" s="223"/>
      <c r="Q23" s="203">
        <f>SUM(Q18:S22)</f>
        <v>1358173047</v>
      </c>
      <c r="R23" s="204"/>
      <c r="S23" s="223"/>
      <c r="T23" s="203">
        <f>SUM(T18:V22)</f>
        <v>0</v>
      </c>
      <c r="U23" s="204"/>
      <c r="V23" s="223"/>
      <c r="W23" s="197">
        <f>SUM(W18:Y22)</f>
        <v>0</v>
      </c>
      <c r="X23" s="198"/>
      <c r="Y23" s="199"/>
      <c r="Z23" s="197">
        <f>SUM(Z18:AB22)</f>
        <v>0</v>
      </c>
      <c r="AA23" s="198"/>
      <c r="AB23" s="199"/>
      <c r="AC23" s="197">
        <f>SUM(AC18:AE22)</f>
        <v>0</v>
      </c>
      <c r="AD23" s="198"/>
      <c r="AE23" s="199"/>
      <c r="AF23" s="197">
        <f>SUM(AF18:AH22)</f>
        <v>0</v>
      </c>
      <c r="AG23" s="198"/>
      <c r="AH23" s="199"/>
      <c r="AI23" s="197">
        <f>SUM(AI18:AK22)</f>
        <v>0</v>
      </c>
      <c r="AJ23" s="198"/>
      <c r="AK23" s="199"/>
      <c r="AL23" s="203">
        <f>+SUM(AL18:AN22)</f>
        <v>1358173047</v>
      </c>
      <c r="AM23" s="204"/>
      <c r="AN23" s="205"/>
    </row>
    <row r="24" spans="1:42" ht="15.75" customHeight="1" x14ac:dyDescent="0.3">
      <c r="A24" s="3" t="s">
        <v>31</v>
      </c>
      <c r="AB24" s="206" t="s">
        <v>32</v>
      </c>
      <c r="AC24" s="206"/>
      <c r="AD24" s="206"/>
      <c r="AE24" s="206"/>
      <c r="AF24" s="206"/>
      <c r="AG24" s="206"/>
      <c r="AH24" s="206"/>
      <c r="AI24" s="206"/>
      <c r="AJ24" s="206"/>
      <c r="AK24" s="206"/>
      <c r="AL24" s="207">
        <f>IF(AL23&lt;&gt;0,+N23/AL23,0)</f>
        <v>0.28900460943987499</v>
      </c>
      <c r="AM24" s="207"/>
      <c r="AN24" s="208"/>
    </row>
    <row r="25" spans="1:42" ht="7.5" customHeight="1" x14ac:dyDescent="0.35">
      <c r="A25" s="59"/>
      <c r="J25" s="128"/>
      <c r="AB25" s="60"/>
      <c r="AN25" s="61"/>
    </row>
    <row r="26" spans="1:42" ht="7.5" customHeight="1" thickBot="1" x14ac:dyDescent="0.4">
      <c r="A26" s="59"/>
      <c r="AB26" s="60"/>
      <c r="AN26" s="61"/>
    </row>
    <row r="27" spans="1:42" ht="18" customHeight="1" x14ac:dyDescent="0.3">
      <c r="A27" s="62" t="s">
        <v>33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209" t="s">
        <v>34</v>
      </c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10"/>
    </row>
    <row r="28" spans="1:42" ht="16.5" customHeight="1" x14ac:dyDescent="0.3">
      <c r="A28" s="211" t="s">
        <v>35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3"/>
      <c r="Q28" s="214">
        <v>0.03</v>
      </c>
      <c r="R28" s="215"/>
      <c r="S28" s="216"/>
      <c r="T28" s="214">
        <v>0.03</v>
      </c>
      <c r="U28" s="215"/>
      <c r="V28" s="216"/>
      <c r="W28" s="217">
        <v>0.03</v>
      </c>
      <c r="X28" s="218"/>
      <c r="Y28" s="219"/>
      <c r="Z28" s="217">
        <v>0.03</v>
      </c>
      <c r="AA28" s="218"/>
      <c r="AB28" s="219"/>
      <c r="AC28" s="217">
        <v>0.03</v>
      </c>
      <c r="AD28" s="218"/>
      <c r="AE28" s="219"/>
      <c r="AF28" s="217">
        <v>0.03</v>
      </c>
      <c r="AG28" s="218"/>
      <c r="AH28" s="219"/>
      <c r="AI28" s="217">
        <v>0.03</v>
      </c>
      <c r="AJ28" s="218"/>
      <c r="AK28" s="219"/>
      <c r="AL28" s="217"/>
      <c r="AM28" s="218"/>
      <c r="AN28" s="219"/>
    </row>
    <row r="29" spans="1:42" ht="16.5" customHeight="1" x14ac:dyDescent="0.3">
      <c r="A29" s="211" t="s">
        <v>36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3"/>
      <c r="N29" s="227">
        <v>1</v>
      </c>
      <c r="O29" s="227"/>
      <c r="P29" s="227"/>
      <c r="Q29" s="224">
        <f>+N29*(1+Q28)</f>
        <v>1.03</v>
      </c>
      <c r="R29" s="225"/>
      <c r="S29" s="226"/>
      <c r="T29" s="224">
        <f>+Q29*(1+T28)</f>
        <v>1.0609</v>
      </c>
      <c r="U29" s="225"/>
      <c r="V29" s="226"/>
      <c r="W29" s="224">
        <f>+T29*(1+W28)</f>
        <v>1.092727</v>
      </c>
      <c r="X29" s="225"/>
      <c r="Y29" s="226"/>
      <c r="Z29" s="224">
        <f>+W29*(1+Z28)</f>
        <v>1.1255088100000001</v>
      </c>
      <c r="AA29" s="225"/>
      <c r="AB29" s="226"/>
      <c r="AC29" s="224">
        <f>+Z29*(1+AC28)</f>
        <v>1.1592740743000001</v>
      </c>
      <c r="AD29" s="225"/>
      <c r="AE29" s="226"/>
      <c r="AF29" s="224">
        <f>+AC29*(1+AF28)</f>
        <v>1.1940522965290001</v>
      </c>
      <c r="AG29" s="225"/>
      <c r="AH29" s="226"/>
      <c r="AI29" s="224">
        <f>+AF29*(1+AI28)</f>
        <v>1.2298738654248702</v>
      </c>
      <c r="AJ29" s="225"/>
      <c r="AK29" s="226"/>
      <c r="AL29" s="224"/>
      <c r="AM29" s="225"/>
      <c r="AN29" s="226"/>
    </row>
    <row r="30" spans="1:42" ht="49.5" customHeight="1" x14ac:dyDescent="0.3">
      <c r="A30" s="183" t="s">
        <v>22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5"/>
      <c r="N30" s="227" t="s">
        <v>37</v>
      </c>
      <c r="O30" s="227"/>
      <c r="P30" s="227"/>
      <c r="Q30" s="177">
        <v>2026</v>
      </c>
      <c r="R30" s="178"/>
      <c r="S30" s="187"/>
      <c r="T30" s="228">
        <f>+Q30+1</f>
        <v>2027</v>
      </c>
      <c r="U30" s="228"/>
      <c r="V30" s="228"/>
      <c r="W30" s="228">
        <f>+T30+1</f>
        <v>2028</v>
      </c>
      <c r="X30" s="228"/>
      <c r="Y30" s="228"/>
      <c r="Z30" s="228">
        <f>+W30+1</f>
        <v>2029</v>
      </c>
      <c r="AA30" s="228"/>
      <c r="AB30" s="228"/>
      <c r="AC30" s="228">
        <f>+Z30+1</f>
        <v>2030</v>
      </c>
      <c r="AD30" s="228"/>
      <c r="AE30" s="228"/>
      <c r="AF30" s="228">
        <f>+AC30+1</f>
        <v>2031</v>
      </c>
      <c r="AG30" s="228"/>
      <c r="AH30" s="228"/>
      <c r="AI30" s="228">
        <f>+AF30+1</f>
        <v>2032</v>
      </c>
      <c r="AJ30" s="228"/>
      <c r="AK30" s="228"/>
      <c r="AL30" s="177" t="s">
        <v>24</v>
      </c>
      <c r="AM30" s="178"/>
      <c r="AN30" s="179"/>
      <c r="AP30" s="109"/>
    </row>
    <row r="31" spans="1:42" s="58" customFormat="1" ht="21" customHeight="1" x14ac:dyDescent="0.25">
      <c r="A31" s="191" t="s">
        <v>25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3"/>
      <c r="N31" s="235">
        <f>+ROUND(+(N18/N29),0)</f>
        <v>0</v>
      </c>
      <c r="O31" s="235"/>
      <c r="P31" s="235"/>
      <c r="Q31" s="232">
        <f>+ROUND(+(Q18/Q29),0)</f>
        <v>0</v>
      </c>
      <c r="R31" s="233"/>
      <c r="S31" s="234"/>
      <c r="T31" s="235">
        <f>+ROUND(+(T18/T29),0)</f>
        <v>0</v>
      </c>
      <c r="U31" s="235"/>
      <c r="V31" s="235"/>
      <c r="W31" s="235">
        <f>+ROUND(+(W18/W29),0)</f>
        <v>0</v>
      </c>
      <c r="X31" s="235"/>
      <c r="Y31" s="235"/>
      <c r="Z31" s="235">
        <f>+ROUND(+(Z18/Z29),0)</f>
        <v>0</v>
      </c>
      <c r="AA31" s="235"/>
      <c r="AB31" s="235"/>
      <c r="AC31" s="235">
        <f>+ROUND(+(AC18/AC29),0)</f>
        <v>0</v>
      </c>
      <c r="AD31" s="235"/>
      <c r="AE31" s="235"/>
      <c r="AF31" s="235">
        <f>+ROUND(+(AF18/AF29),0)</f>
        <v>0</v>
      </c>
      <c r="AG31" s="235"/>
      <c r="AH31" s="235"/>
      <c r="AI31" s="235">
        <f>+ROUND(+(AI18/AI29),0)</f>
        <v>0</v>
      </c>
      <c r="AJ31" s="235"/>
      <c r="AK31" s="235"/>
      <c r="AL31" s="188">
        <f>+SUM(Q31:AK31)</f>
        <v>0</v>
      </c>
      <c r="AM31" s="189"/>
      <c r="AN31" s="190"/>
    </row>
    <row r="32" spans="1:42" s="58" customFormat="1" ht="21" customHeight="1" x14ac:dyDescent="0.25">
      <c r="A32" s="191" t="s">
        <v>26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3"/>
      <c r="N32" s="229">
        <f>+ROUND(+(N19/N29),0)</f>
        <v>392518271</v>
      </c>
      <c r="O32" s="230"/>
      <c r="P32" s="231"/>
      <c r="Q32" s="229">
        <f>+ROUND(+(Q19/Q29),0)</f>
        <v>1318614609</v>
      </c>
      <c r="R32" s="230"/>
      <c r="S32" s="231"/>
      <c r="T32" s="232">
        <f>+ROUND(+(T19/T29),0)</f>
        <v>0</v>
      </c>
      <c r="U32" s="233"/>
      <c r="V32" s="234"/>
      <c r="W32" s="232">
        <f>+ROUND(+(W19/W29),0)</f>
        <v>0</v>
      </c>
      <c r="X32" s="233"/>
      <c r="Y32" s="234"/>
      <c r="Z32" s="232">
        <f>+ROUND(+(Z19/Z29),0)</f>
        <v>0</v>
      </c>
      <c r="AA32" s="233"/>
      <c r="AB32" s="234"/>
      <c r="AC32" s="232">
        <f>+ROUND(+(AC19/AC29),0)</f>
        <v>0</v>
      </c>
      <c r="AD32" s="233"/>
      <c r="AE32" s="234"/>
      <c r="AF32" s="232">
        <f>+ROUND(+(AF19/AF29),0)</f>
        <v>0</v>
      </c>
      <c r="AG32" s="233"/>
      <c r="AH32" s="234"/>
      <c r="AI32" s="232">
        <f>+ROUND(+(AI19/AI29),0)</f>
        <v>0</v>
      </c>
      <c r="AJ32" s="233"/>
      <c r="AK32" s="234"/>
      <c r="AL32" s="200">
        <f>+SUM(Q32:AK32)</f>
        <v>1318614609</v>
      </c>
      <c r="AM32" s="201"/>
      <c r="AN32" s="202"/>
      <c r="AP32" s="111"/>
    </row>
    <row r="33" spans="1:42" s="58" customFormat="1" ht="21" customHeight="1" x14ac:dyDescent="0.25">
      <c r="A33" s="191" t="s">
        <v>27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3"/>
      <c r="N33" s="232">
        <f>+ROUND(+(N20/N29),0)</f>
        <v>0</v>
      </c>
      <c r="O33" s="233"/>
      <c r="P33" s="234"/>
      <c r="Q33" s="232">
        <f>+ROUND(+(Q20/Q29),0)</f>
        <v>0</v>
      </c>
      <c r="R33" s="233"/>
      <c r="S33" s="234"/>
      <c r="T33" s="232">
        <f>+ROUND(+(T20/T29),0)</f>
        <v>0</v>
      </c>
      <c r="U33" s="233"/>
      <c r="V33" s="234"/>
      <c r="W33" s="232">
        <f>+ROUND(+(W20/W29),0)</f>
        <v>0</v>
      </c>
      <c r="X33" s="233"/>
      <c r="Y33" s="234"/>
      <c r="Z33" s="232">
        <f>+ROUND(+(Z20/Z29),0)</f>
        <v>0</v>
      </c>
      <c r="AA33" s="233"/>
      <c r="AB33" s="234"/>
      <c r="AC33" s="232">
        <f>+ROUND(+(AC20/AC29),0)</f>
        <v>0</v>
      </c>
      <c r="AD33" s="233"/>
      <c r="AE33" s="234"/>
      <c r="AF33" s="232">
        <f>+ROUND(+(AF20/AF29),0)</f>
        <v>0</v>
      </c>
      <c r="AG33" s="233"/>
      <c r="AH33" s="234"/>
      <c r="AI33" s="232">
        <f>+ROUND(+(AI20/AI29),0)</f>
        <v>0</v>
      </c>
      <c r="AJ33" s="233"/>
      <c r="AK33" s="234"/>
      <c r="AL33" s="188">
        <f>+SUM(Q33:AK33)</f>
        <v>0</v>
      </c>
      <c r="AM33" s="189"/>
      <c r="AN33" s="190"/>
      <c r="AP33" s="112"/>
    </row>
    <row r="34" spans="1:42" s="58" customFormat="1" ht="21" customHeight="1" x14ac:dyDescent="0.25">
      <c r="A34" s="191" t="s">
        <v>28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3"/>
      <c r="N34" s="232">
        <f>+ROUND(+(N21/N29),0)</f>
        <v>0</v>
      </c>
      <c r="O34" s="233"/>
      <c r="P34" s="234"/>
      <c r="Q34" s="232">
        <f>+ROUND(+(Q21/Q29),0)</f>
        <v>0</v>
      </c>
      <c r="R34" s="233"/>
      <c r="S34" s="234"/>
      <c r="T34" s="232">
        <f>+ROUND(+(T21/T29),0)</f>
        <v>0</v>
      </c>
      <c r="U34" s="233"/>
      <c r="V34" s="234"/>
      <c r="W34" s="232">
        <f>+ROUND(+(W21/W29),0)</f>
        <v>0</v>
      </c>
      <c r="X34" s="233"/>
      <c r="Y34" s="234"/>
      <c r="Z34" s="232">
        <f>+ROUND(+(Z21/Z29),0)</f>
        <v>0</v>
      </c>
      <c r="AA34" s="233"/>
      <c r="AB34" s="234"/>
      <c r="AC34" s="232">
        <f>+ROUND(+(AC21/AC29),0)</f>
        <v>0</v>
      </c>
      <c r="AD34" s="233"/>
      <c r="AE34" s="234"/>
      <c r="AF34" s="232">
        <f>+ROUND(+(AF21/AF29),0)</f>
        <v>0</v>
      </c>
      <c r="AG34" s="233"/>
      <c r="AH34" s="234"/>
      <c r="AI34" s="232">
        <f>+ROUND(+(AI21/AI29),0)</f>
        <v>0</v>
      </c>
      <c r="AJ34" s="233"/>
      <c r="AK34" s="234"/>
      <c r="AL34" s="188">
        <f>+SUM(Q34:AK34)</f>
        <v>0</v>
      </c>
      <c r="AM34" s="189"/>
      <c r="AN34" s="190"/>
      <c r="AP34" s="112"/>
    </row>
    <row r="35" spans="1:42" s="58" customFormat="1" ht="21" customHeight="1" x14ac:dyDescent="0.25">
      <c r="A35" s="191" t="s">
        <v>29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3"/>
      <c r="N35" s="232">
        <f>+ROUND(+(N22/N29),0)</f>
        <v>0</v>
      </c>
      <c r="O35" s="233"/>
      <c r="P35" s="234"/>
      <c r="Q35" s="232">
        <f>+ROUND(+(Q22/Q29),0)</f>
        <v>0</v>
      </c>
      <c r="R35" s="233"/>
      <c r="S35" s="234"/>
      <c r="T35" s="232">
        <f>+ROUND(+(T22/T29),0)</f>
        <v>0</v>
      </c>
      <c r="U35" s="233"/>
      <c r="V35" s="234"/>
      <c r="W35" s="232">
        <f>+ROUND(+(W22/W29),0)</f>
        <v>0</v>
      </c>
      <c r="X35" s="233"/>
      <c r="Y35" s="234"/>
      <c r="Z35" s="232">
        <f>+ROUND(+(Z22/Z29),0)</f>
        <v>0</v>
      </c>
      <c r="AA35" s="233"/>
      <c r="AB35" s="234"/>
      <c r="AC35" s="232">
        <f>+ROUND(+(AC22/AC29),0)</f>
        <v>0</v>
      </c>
      <c r="AD35" s="233"/>
      <c r="AE35" s="234"/>
      <c r="AF35" s="232">
        <f>+ROUND(+(AF22/AF29),0)</f>
        <v>0</v>
      </c>
      <c r="AG35" s="233"/>
      <c r="AH35" s="234"/>
      <c r="AI35" s="232">
        <f>+ROUND(+(AI22/AI29),0)</f>
        <v>0</v>
      </c>
      <c r="AJ35" s="233"/>
      <c r="AK35" s="234"/>
      <c r="AL35" s="188">
        <f>+SUM(Q35:AK35)</f>
        <v>0</v>
      </c>
      <c r="AM35" s="189"/>
      <c r="AN35" s="190"/>
    </row>
    <row r="36" spans="1:42" ht="21" customHeight="1" thickBot="1" x14ac:dyDescent="0.35">
      <c r="A36" s="220" t="s">
        <v>30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2"/>
      <c r="N36" s="203">
        <f>+SUM(N31:P35)</f>
        <v>392518271</v>
      </c>
      <c r="O36" s="204"/>
      <c r="P36" s="223"/>
      <c r="Q36" s="203">
        <f>+SUM(Q31:S35)</f>
        <v>1318614609</v>
      </c>
      <c r="R36" s="204"/>
      <c r="S36" s="223"/>
      <c r="T36" s="203">
        <f>+SUM(T31:V35)</f>
        <v>0</v>
      </c>
      <c r="U36" s="204"/>
      <c r="V36" s="223"/>
      <c r="W36" s="197">
        <f>+SUM(W31:Y35)</f>
        <v>0</v>
      </c>
      <c r="X36" s="198"/>
      <c r="Y36" s="199"/>
      <c r="Z36" s="197">
        <f>+SUM(Z31:AB35)</f>
        <v>0</v>
      </c>
      <c r="AA36" s="198"/>
      <c r="AB36" s="199"/>
      <c r="AC36" s="197">
        <f>+SUM(AC31:AE35)</f>
        <v>0</v>
      </c>
      <c r="AD36" s="198"/>
      <c r="AE36" s="199"/>
      <c r="AF36" s="197">
        <f>+SUM(AF31:AH35)</f>
        <v>0</v>
      </c>
      <c r="AG36" s="198"/>
      <c r="AH36" s="199"/>
      <c r="AI36" s="197">
        <f>+SUM(AI31:AK35)</f>
        <v>0</v>
      </c>
      <c r="AJ36" s="198"/>
      <c r="AK36" s="199"/>
      <c r="AL36" s="203">
        <f>+SUM(AL31:AN35)</f>
        <v>1318614609</v>
      </c>
      <c r="AM36" s="204"/>
      <c r="AN36" s="205"/>
    </row>
    <row r="37" spans="1:42" ht="14.25" customHeight="1" thickBot="1" x14ac:dyDescent="0.4">
      <c r="A37" s="60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6"/>
    </row>
    <row r="38" spans="1:42" ht="21.75" customHeight="1" thickBot="1" x14ac:dyDescent="0.35">
      <c r="A38" s="236" t="s">
        <v>38</v>
      </c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8"/>
      <c r="S38" s="238"/>
      <c r="T38" s="238"/>
      <c r="U38" s="238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9"/>
    </row>
    <row r="39" spans="1:42" ht="36.75" customHeight="1" x14ac:dyDescent="0.3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240" t="s">
        <v>39</v>
      </c>
      <c r="S39" s="240"/>
      <c r="T39" s="240"/>
      <c r="U39" s="240"/>
      <c r="V39" s="241" t="s">
        <v>40</v>
      </c>
      <c r="W39" s="242"/>
      <c r="X39" s="242"/>
      <c r="Y39" s="242"/>
      <c r="Z39" s="242"/>
      <c r="AA39" s="243"/>
      <c r="AB39" s="241" t="s">
        <v>41</v>
      </c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3"/>
      <c r="AN39" s="69"/>
    </row>
    <row r="40" spans="1:42" ht="51.75" customHeight="1" x14ac:dyDescent="0.3">
      <c r="A40" s="70" t="s">
        <v>42</v>
      </c>
      <c r="B40" s="177" t="s">
        <v>43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240"/>
      <c r="S40" s="240"/>
      <c r="T40" s="240"/>
      <c r="U40" s="240"/>
      <c r="V40" s="244" t="s">
        <v>44</v>
      </c>
      <c r="W40" s="245"/>
      <c r="X40" s="246"/>
      <c r="Y40" s="244" t="s">
        <v>45</v>
      </c>
      <c r="Z40" s="245"/>
      <c r="AA40" s="246"/>
      <c r="AB40" s="244" t="s">
        <v>46</v>
      </c>
      <c r="AC40" s="245"/>
      <c r="AD40" s="246"/>
      <c r="AE40" s="244" t="s">
        <v>47</v>
      </c>
      <c r="AF40" s="245"/>
      <c r="AG40" s="246"/>
      <c r="AH40" s="244" t="s">
        <v>48</v>
      </c>
      <c r="AI40" s="245"/>
      <c r="AJ40" s="245"/>
      <c r="AK40" s="245"/>
      <c r="AL40" s="245"/>
      <c r="AM40" s="246"/>
      <c r="AN40" s="69"/>
      <c r="AP40" s="110"/>
    </row>
    <row r="41" spans="1:42" ht="48.75" customHeight="1" x14ac:dyDescent="0.3">
      <c r="A41" s="71">
        <v>1</v>
      </c>
      <c r="B41" s="130" t="s">
        <v>69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2"/>
      <c r="R41" s="247">
        <f>+N23+Q23</f>
        <v>1750691318</v>
      </c>
      <c r="S41" s="248"/>
      <c r="T41" s="248"/>
      <c r="U41" s="249"/>
      <c r="V41" s="133" t="s">
        <v>15</v>
      </c>
      <c r="W41" s="134"/>
      <c r="X41" s="135"/>
      <c r="Y41" s="133"/>
      <c r="Z41" s="134"/>
      <c r="AA41" s="135"/>
      <c r="AB41" s="250" t="s">
        <v>49</v>
      </c>
      <c r="AC41" s="251"/>
      <c r="AD41" s="252"/>
      <c r="AE41" s="250" t="s">
        <v>49</v>
      </c>
      <c r="AF41" s="251"/>
      <c r="AG41" s="252"/>
      <c r="AH41" s="250" t="s">
        <v>50</v>
      </c>
      <c r="AI41" s="251"/>
      <c r="AJ41" s="251"/>
      <c r="AK41" s="251"/>
      <c r="AL41" s="251"/>
      <c r="AM41" s="252"/>
      <c r="AN41" s="61"/>
      <c r="AP41" s="110"/>
    </row>
    <row r="42" spans="1:42" ht="30" customHeight="1" x14ac:dyDescent="0.3">
      <c r="A42" s="71">
        <v>2</v>
      </c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2"/>
      <c r="R42" s="247"/>
      <c r="S42" s="248"/>
      <c r="T42" s="248"/>
      <c r="U42" s="249"/>
      <c r="V42" s="133"/>
      <c r="W42" s="134"/>
      <c r="X42" s="135"/>
      <c r="Y42" s="133"/>
      <c r="Z42" s="134"/>
      <c r="AA42" s="135"/>
      <c r="AB42" s="250"/>
      <c r="AC42" s="251"/>
      <c r="AD42" s="252"/>
      <c r="AE42" s="250"/>
      <c r="AF42" s="251"/>
      <c r="AG42" s="252"/>
      <c r="AH42" s="250"/>
      <c r="AI42" s="251"/>
      <c r="AJ42" s="251"/>
      <c r="AK42" s="251"/>
      <c r="AL42" s="251"/>
      <c r="AM42" s="252"/>
      <c r="AN42" s="61"/>
      <c r="AP42" s="110"/>
    </row>
    <row r="43" spans="1:42" ht="18" customHeight="1" x14ac:dyDescent="0.3">
      <c r="A43" s="71">
        <v>3</v>
      </c>
      <c r="B43" s="136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8"/>
      <c r="R43" s="247"/>
      <c r="S43" s="248"/>
      <c r="T43" s="248"/>
      <c r="U43" s="249"/>
      <c r="V43" s="139"/>
      <c r="W43" s="140"/>
      <c r="X43" s="141"/>
      <c r="Y43" s="100"/>
      <c r="Z43" s="101"/>
      <c r="AA43" s="102"/>
      <c r="AB43" s="250"/>
      <c r="AC43" s="251"/>
      <c r="AD43" s="252"/>
      <c r="AE43" s="250"/>
      <c r="AF43" s="251"/>
      <c r="AG43" s="252"/>
      <c r="AH43" s="250"/>
      <c r="AI43" s="251"/>
      <c r="AJ43" s="251"/>
      <c r="AK43" s="251"/>
      <c r="AL43" s="251"/>
      <c r="AM43" s="252"/>
      <c r="AN43" s="61"/>
      <c r="AP43" s="110"/>
    </row>
    <row r="44" spans="1:42" ht="18" customHeight="1" x14ac:dyDescent="0.3">
      <c r="A44" s="71">
        <v>4</v>
      </c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5"/>
      <c r="R44" s="247"/>
      <c r="S44" s="248"/>
      <c r="T44" s="248"/>
      <c r="U44" s="249"/>
      <c r="V44" s="106"/>
      <c r="W44" s="107"/>
      <c r="X44" s="108"/>
      <c r="Y44" s="100"/>
      <c r="Z44" s="101"/>
      <c r="AA44" s="102"/>
      <c r="AB44" s="250"/>
      <c r="AC44" s="251"/>
      <c r="AD44" s="252"/>
      <c r="AE44" s="250"/>
      <c r="AF44" s="251"/>
      <c r="AG44" s="252"/>
      <c r="AH44" s="250"/>
      <c r="AI44" s="251"/>
      <c r="AJ44" s="251"/>
      <c r="AK44" s="251"/>
      <c r="AL44" s="251"/>
      <c r="AM44" s="252"/>
      <c r="AN44" s="61"/>
    </row>
    <row r="45" spans="1:42" ht="18" customHeight="1" x14ac:dyDescent="0.3">
      <c r="A45" s="71">
        <v>5</v>
      </c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5"/>
      <c r="R45" s="247"/>
      <c r="S45" s="248"/>
      <c r="T45" s="248"/>
      <c r="U45" s="249"/>
      <c r="V45" s="106"/>
      <c r="W45" s="107"/>
      <c r="X45" s="108"/>
      <c r="Y45" s="100"/>
      <c r="Z45" s="101"/>
      <c r="AA45" s="102"/>
      <c r="AB45" s="250"/>
      <c r="AC45" s="251"/>
      <c r="AD45" s="252"/>
      <c r="AE45" s="250"/>
      <c r="AF45" s="251"/>
      <c r="AG45" s="252"/>
      <c r="AH45" s="250"/>
      <c r="AI45" s="251"/>
      <c r="AJ45" s="251"/>
      <c r="AK45" s="251"/>
      <c r="AL45" s="251"/>
      <c r="AM45" s="252"/>
      <c r="AN45" s="61"/>
    </row>
    <row r="46" spans="1:42" x14ac:dyDescent="0.3">
      <c r="A46" s="71">
        <v>6</v>
      </c>
      <c r="B46" s="253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5"/>
      <c r="R46" s="247"/>
      <c r="S46" s="248"/>
      <c r="T46" s="248"/>
      <c r="U46" s="249"/>
      <c r="V46" s="133"/>
      <c r="W46" s="134"/>
      <c r="X46" s="135"/>
      <c r="Y46" s="133"/>
      <c r="Z46" s="134"/>
      <c r="AA46" s="135"/>
      <c r="AB46" s="250"/>
      <c r="AC46" s="251"/>
      <c r="AD46" s="252"/>
      <c r="AE46" s="250"/>
      <c r="AF46" s="251"/>
      <c r="AG46" s="252"/>
      <c r="AH46" s="250"/>
      <c r="AI46" s="251"/>
      <c r="AJ46" s="251"/>
      <c r="AK46" s="251"/>
      <c r="AL46" s="251"/>
      <c r="AM46" s="252"/>
      <c r="AN46" s="61"/>
    </row>
    <row r="47" spans="1:42" x14ac:dyDescent="0.3">
      <c r="A47" s="71">
        <v>7</v>
      </c>
      <c r="B47" s="253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5"/>
      <c r="R47" s="247"/>
      <c r="S47" s="248"/>
      <c r="T47" s="248"/>
      <c r="U47" s="249"/>
      <c r="V47" s="133"/>
      <c r="W47" s="134"/>
      <c r="X47" s="135"/>
      <c r="Y47" s="133"/>
      <c r="Z47" s="134"/>
      <c r="AA47" s="135"/>
      <c r="AB47" s="250"/>
      <c r="AC47" s="251"/>
      <c r="AD47" s="252"/>
      <c r="AE47" s="250"/>
      <c r="AF47" s="251"/>
      <c r="AG47" s="252"/>
      <c r="AH47" s="250"/>
      <c r="AI47" s="251"/>
      <c r="AJ47" s="251"/>
      <c r="AK47" s="251"/>
      <c r="AL47" s="251"/>
      <c r="AM47" s="252"/>
      <c r="AN47" s="61"/>
    </row>
    <row r="48" spans="1:42" x14ac:dyDescent="0.3">
      <c r="A48" s="71">
        <v>8</v>
      </c>
      <c r="B48" s="97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9"/>
      <c r="R48" s="247"/>
      <c r="S48" s="248"/>
      <c r="T48" s="248"/>
      <c r="U48" s="249"/>
      <c r="V48" s="100"/>
      <c r="W48" s="101"/>
      <c r="X48" s="102"/>
      <c r="Y48" s="100"/>
      <c r="Z48" s="101"/>
      <c r="AA48" s="102"/>
      <c r="AB48" s="250"/>
      <c r="AC48" s="251"/>
      <c r="AD48" s="252"/>
      <c r="AE48" s="250"/>
      <c r="AF48" s="251"/>
      <c r="AG48" s="252"/>
      <c r="AH48" s="250"/>
      <c r="AI48" s="251"/>
      <c r="AJ48" s="251"/>
      <c r="AK48" s="251"/>
      <c r="AL48" s="251"/>
      <c r="AM48" s="252"/>
      <c r="AN48" s="61"/>
    </row>
    <row r="49" spans="1:42" x14ac:dyDescent="0.3">
      <c r="A49" s="72"/>
      <c r="B49" s="259" t="s">
        <v>30</v>
      </c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1"/>
      <c r="R49" s="262">
        <f>SUM(R41:U48)</f>
        <v>1750691318</v>
      </c>
      <c r="S49" s="260"/>
      <c r="T49" s="260"/>
      <c r="U49" s="261"/>
      <c r="V49" s="263"/>
      <c r="W49" s="264"/>
      <c r="X49" s="265"/>
      <c r="Y49" s="263"/>
      <c r="Z49" s="264"/>
      <c r="AA49" s="265"/>
      <c r="AB49" s="263"/>
      <c r="AC49" s="264"/>
      <c r="AD49" s="265"/>
      <c r="AE49" s="250"/>
      <c r="AF49" s="251"/>
      <c r="AG49" s="252"/>
      <c r="AH49" s="250"/>
      <c r="AI49" s="251"/>
      <c r="AJ49" s="251"/>
      <c r="AK49" s="251"/>
      <c r="AL49" s="251"/>
      <c r="AM49" s="252"/>
      <c r="AN49" s="69"/>
      <c r="AP49" s="109"/>
    </row>
    <row r="50" spans="1:42" s="80" customFormat="1" ht="18" thickBot="1" x14ac:dyDescent="0.3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5"/>
      <c r="O50" s="266"/>
      <c r="P50" s="266"/>
      <c r="Q50" s="266"/>
      <c r="R50" s="266"/>
      <c r="S50" s="266"/>
      <c r="T50" s="266"/>
      <c r="U50" s="266"/>
      <c r="V50" s="75"/>
      <c r="W50" s="76"/>
      <c r="X50" s="76"/>
      <c r="Y50" s="76"/>
      <c r="Z50" s="76"/>
      <c r="AA50" s="76"/>
      <c r="AB50" s="75"/>
      <c r="AC50" s="77"/>
      <c r="AD50" s="77"/>
      <c r="AE50" s="77"/>
      <c r="AF50" s="77"/>
      <c r="AG50" s="77"/>
      <c r="AH50" s="78"/>
      <c r="AI50" s="78"/>
      <c r="AJ50" s="78"/>
      <c r="AK50" s="78"/>
      <c r="AL50" s="78"/>
      <c r="AM50" s="78"/>
      <c r="AN50" s="79"/>
    </row>
    <row r="51" spans="1:42" ht="10.5" customHeight="1" thickBot="1" x14ac:dyDescent="0.4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1"/>
      <c r="N51" s="81"/>
      <c r="O51" s="83"/>
      <c r="P51" s="83"/>
      <c r="Q51" s="83"/>
      <c r="R51" s="83"/>
      <c r="S51" s="83"/>
      <c r="T51" s="83"/>
      <c r="U51" s="83"/>
      <c r="V51" s="83"/>
      <c r="W51" s="12"/>
      <c r="X51" s="12"/>
      <c r="Y51" s="12"/>
      <c r="Z51" s="12"/>
      <c r="AA51" s="12"/>
      <c r="AB51" s="12"/>
      <c r="AC51" s="84"/>
      <c r="AD51" s="84"/>
      <c r="AE51" s="84"/>
      <c r="AF51" s="84"/>
      <c r="AG51" s="84"/>
    </row>
    <row r="52" spans="1:42" ht="21.75" customHeight="1" thickBot="1" x14ac:dyDescent="0.4">
      <c r="A52" s="85" t="s">
        <v>51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267" t="s">
        <v>52</v>
      </c>
      <c r="AC52" s="267"/>
      <c r="AD52" s="267"/>
      <c r="AE52" s="267"/>
      <c r="AF52" s="268">
        <f>SUM(B55:AK63)</f>
        <v>1750691318</v>
      </c>
      <c r="AG52" s="268"/>
      <c r="AH52" s="268"/>
      <c r="AI52" s="268"/>
      <c r="AJ52" s="268"/>
      <c r="AK52" s="268"/>
      <c r="AL52" s="268"/>
      <c r="AM52" s="268"/>
      <c r="AN52" s="87"/>
    </row>
    <row r="53" spans="1:42" ht="20.25" customHeight="1" x14ac:dyDescent="0.3">
      <c r="A53" s="88" t="s">
        <v>53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90"/>
    </row>
    <row r="54" spans="1:42" x14ac:dyDescent="0.3">
      <c r="A54" s="72" t="s">
        <v>54</v>
      </c>
      <c r="B54" s="256" t="s">
        <v>55</v>
      </c>
      <c r="C54" s="257"/>
      <c r="D54" s="258"/>
      <c r="E54" s="256" t="s">
        <v>56</v>
      </c>
      <c r="F54" s="257"/>
      <c r="G54" s="258"/>
      <c r="H54" s="256" t="s">
        <v>57</v>
      </c>
      <c r="I54" s="257"/>
      <c r="J54" s="257"/>
      <c r="K54" s="256" t="s">
        <v>58</v>
      </c>
      <c r="L54" s="257"/>
      <c r="M54" s="258"/>
      <c r="N54" s="256" t="s">
        <v>59</v>
      </c>
      <c r="O54" s="257"/>
      <c r="P54" s="258"/>
      <c r="Q54" s="256" t="s">
        <v>60</v>
      </c>
      <c r="R54" s="257"/>
      <c r="S54" s="258"/>
      <c r="T54" s="256" t="s">
        <v>61</v>
      </c>
      <c r="U54" s="257"/>
      <c r="V54" s="258"/>
      <c r="W54" s="256" t="s">
        <v>62</v>
      </c>
      <c r="X54" s="257"/>
      <c r="Y54" s="258"/>
      <c r="Z54" s="256" t="s">
        <v>63</v>
      </c>
      <c r="AA54" s="257"/>
      <c r="AB54" s="258"/>
      <c r="AC54" s="256" t="s">
        <v>64</v>
      </c>
      <c r="AD54" s="257"/>
      <c r="AE54" s="258"/>
      <c r="AF54" s="256" t="s">
        <v>65</v>
      </c>
      <c r="AG54" s="257"/>
      <c r="AH54" s="258"/>
      <c r="AI54" s="256" t="s">
        <v>66</v>
      </c>
      <c r="AJ54" s="257"/>
      <c r="AK54" s="258"/>
      <c r="AL54" s="256" t="s">
        <v>30</v>
      </c>
      <c r="AM54" s="257"/>
      <c r="AN54" s="258"/>
    </row>
    <row r="55" spans="1:42" x14ac:dyDescent="0.3">
      <c r="A55" s="91">
        <v>2022</v>
      </c>
      <c r="B55" s="271"/>
      <c r="C55" s="272"/>
      <c r="D55" s="273"/>
      <c r="E55" s="271"/>
      <c r="F55" s="272"/>
      <c r="G55" s="273"/>
      <c r="H55" s="271"/>
      <c r="I55" s="272"/>
      <c r="J55" s="273"/>
      <c r="K55" s="271"/>
      <c r="L55" s="272"/>
      <c r="M55" s="273"/>
      <c r="N55" s="271"/>
      <c r="O55" s="272"/>
      <c r="P55" s="273"/>
      <c r="Q55" s="271"/>
      <c r="R55" s="272"/>
      <c r="S55" s="273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277"/>
      <c r="AJ55" s="277"/>
      <c r="AK55" s="277"/>
      <c r="AL55" s="262">
        <f>SUM(B55:AK55)</f>
        <v>0</v>
      </c>
      <c r="AM55" s="269"/>
      <c r="AN55" s="270"/>
    </row>
    <row r="56" spans="1:42" x14ac:dyDescent="0.3">
      <c r="A56" s="91">
        <f t="shared" ref="A56:A63" si="0">+A55+1</f>
        <v>2023</v>
      </c>
      <c r="B56" s="271"/>
      <c r="C56" s="272"/>
      <c r="D56" s="273"/>
      <c r="E56" s="271"/>
      <c r="F56" s="272"/>
      <c r="G56" s="273"/>
      <c r="H56" s="271"/>
      <c r="I56" s="272"/>
      <c r="J56" s="273"/>
      <c r="K56" s="271"/>
      <c r="L56" s="272"/>
      <c r="M56" s="273"/>
      <c r="N56" s="271"/>
      <c r="O56" s="272"/>
      <c r="P56" s="273"/>
      <c r="Q56" s="271"/>
      <c r="R56" s="272"/>
      <c r="S56" s="273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7"/>
      <c r="AH56" s="277"/>
      <c r="AI56" s="277"/>
      <c r="AJ56" s="277"/>
      <c r="AK56" s="277"/>
      <c r="AL56" s="262">
        <f t="shared" ref="AL56:AL57" si="1">SUM(B56:AK56)</f>
        <v>0</v>
      </c>
      <c r="AM56" s="269"/>
      <c r="AN56" s="270"/>
    </row>
    <row r="57" spans="1:42" x14ac:dyDescent="0.3">
      <c r="A57" s="91">
        <f t="shared" si="0"/>
        <v>2024</v>
      </c>
      <c r="B57" s="271"/>
      <c r="C57" s="272"/>
      <c r="D57" s="273"/>
      <c r="E57" s="271"/>
      <c r="F57" s="272"/>
      <c r="G57" s="273"/>
      <c r="H57" s="271"/>
      <c r="I57" s="272"/>
      <c r="J57" s="273"/>
      <c r="K57" s="271"/>
      <c r="L57" s="272"/>
      <c r="M57" s="273"/>
      <c r="N57" s="271"/>
      <c r="O57" s="272"/>
      <c r="P57" s="273"/>
      <c r="Q57" s="271"/>
      <c r="R57" s="272"/>
      <c r="S57" s="273"/>
      <c r="T57" s="271"/>
      <c r="U57" s="272"/>
      <c r="V57" s="273"/>
      <c r="W57" s="271"/>
      <c r="X57" s="272"/>
      <c r="Y57" s="273"/>
      <c r="Z57" s="271"/>
      <c r="AA57" s="272"/>
      <c r="AB57" s="273"/>
      <c r="AC57" s="271"/>
      <c r="AD57" s="272"/>
      <c r="AE57" s="273"/>
      <c r="AF57" s="271"/>
      <c r="AG57" s="272"/>
      <c r="AH57" s="273"/>
      <c r="AI57" s="271"/>
      <c r="AJ57" s="272"/>
      <c r="AK57" s="273"/>
      <c r="AL57" s="262">
        <f t="shared" si="1"/>
        <v>0</v>
      </c>
      <c r="AM57" s="269"/>
      <c r="AN57" s="270"/>
    </row>
    <row r="58" spans="1:42" x14ac:dyDescent="0.3">
      <c r="A58" s="91">
        <f t="shared" si="0"/>
        <v>2025</v>
      </c>
      <c r="B58" s="271"/>
      <c r="C58" s="272"/>
      <c r="D58" s="273"/>
      <c r="E58" s="271"/>
      <c r="F58" s="272"/>
      <c r="G58" s="273"/>
      <c r="H58" s="271"/>
      <c r="I58" s="272"/>
      <c r="J58" s="273"/>
      <c r="K58" s="271"/>
      <c r="L58" s="272"/>
      <c r="M58" s="273"/>
      <c r="N58" s="271"/>
      <c r="O58" s="272"/>
      <c r="P58" s="273"/>
      <c r="Q58" s="271"/>
      <c r="R58" s="272"/>
      <c r="S58" s="273"/>
      <c r="T58" s="271"/>
      <c r="U58" s="272"/>
      <c r="V58" s="273"/>
      <c r="W58" s="271"/>
      <c r="X58" s="272"/>
      <c r="Y58" s="273"/>
      <c r="Z58" s="271"/>
      <c r="AA58" s="272"/>
      <c r="AB58" s="273"/>
      <c r="AC58" s="274">
        <v>680320</v>
      </c>
      <c r="AD58" s="275"/>
      <c r="AE58" s="276"/>
      <c r="AF58" s="271">
        <v>106195591</v>
      </c>
      <c r="AG58" s="272"/>
      <c r="AH58" s="273"/>
      <c r="AI58" s="271">
        <v>285642360</v>
      </c>
      <c r="AJ58" s="272"/>
      <c r="AK58" s="273"/>
      <c r="AL58" s="262">
        <f t="shared" ref="AL58:AL63" si="2">SUM(B58:AK58)</f>
        <v>392518271</v>
      </c>
      <c r="AM58" s="269"/>
      <c r="AN58" s="270"/>
    </row>
    <row r="59" spans="1:42" ht="14.45" customHeight="1" x14ac:dyDescent="0.3">
      <c r="A59" s="91">
        <f t="shared" si="0"/>
        <v>2026</v>
      </c>
      <c r="B59" s="271"/>
      <c r="C59" s="272"/>
      <c r="D59" s="273"/>
      <c r="E59" s="271">
        <v>147105815</v>
      </c>
      <c r="F59" s="272"/>
      <c r="G59" s="273"/>
      <c r="H59" s="271">
        <v>147105815</v>
      </c>
      <c r="I59" s="272"/>
      <c r="J59" s="273"/>
      <c r="K59" s="271">
        <v>147105815</v>
      </c>
      <c r="L59" s="272"/>
      <c r="M59" s="273"/>
      <c r="N59" s="271">
        <v>147105815</v>
      </c>
      <c r="O59" s="272"/>
      <c r="P59" s="273"/>
      <c r="Q59" s="271">
        <v>147105815</v>
      </c>
      <c r="R59" s="272"/>
      <c r="S59" s="273"/>
      <c r="T59" s="271">
        <v>147105815</v>
      </c>
      <c r="U59" s="272"/>
      <c r="V59" s="273"/>
      <c r="W59" s="271">
        <v>147105815</v>
      </c>
      <c r="X59" s="272"/>
      <c r="Y59" s="273"/>
      <c r="Z59" s="271">
        <v>147105815</v>
      </c>
      <c r="AA59" s="272"/>
      <c r="AB59" s="273"/>
      <c r="AC59" s="271">
        <v>143602167</v>
      </c>
      <c r="AD59" s="272"/>
      <c r="AE59" s="273"/>
      <c r="AF59" s="274">
        <v>37724360</v>
      </c>
      <c r="AG59" s="275"/>
      <c r="AH59" s="276"/>
      <c r="AI59" s="271"/>
      <c r="AJ59" s="272"/>
      <c r="AK59" s="273"/>
      <c r="AL59" s="262">
        <f t="shared" si="2"/>
        <v>1358173047</v>
      </c>
      <c r="AM59" s="269"/>
      <c r="AN59" s="270"/>
    </row>
    <row r="60" spans="1:42" x14ac:dyDescent="0.3">
      <c r="A60" s="91">
        <f t="shared" si="0"/>
        <v>2027</v>
      </c>
      <c r="B60" s="271"/>
      <c r="C60" s="272"/>
      <c r="D60" s="273"/>
      <c r="E60" s="271"/>
      <c r="F60" s="272"/>
      <c r="G60" s="273"/>
      <c r="H60" s="271"/>
      <c r="I60" s="272"/>
      <c r="J60" s="273"/>
      <c r="K60" s="271"/>
      <c r="L60" s="272"/>
      <c r="M60" s="273"/>
      <c r="N60" s="271"/>
      <c r="O60" s="272"/>
      <c r="P60" s="273"/>
      <c r="Q60" s="271"/>
      <c r="R60" s="272"/>
      <c r="S60" s="273"/>
      <c r="T60" s="271"/>
      <c r="U60" s="272"/>
      <c r="V60" s="273"/>
      <c r="W60" s="271"/>
      <c r="X60" s="272"/>
      <c r="Y60" s="273"/>
      <c r="Z60" s="271"/>
      <c r="AA60" s="272"/>
      <c r="AB60" s="273"/>
      <c r="AF60" s="271"/>
      <c r="AG60" s="272"/>
      <c r="AH60" s="273"/>
      <c r="AI60" s="271"/>
      <c r="AJ60" s="272"/>
      <c r="AK60" s="273"/>
      <c r="AL60" s="262">
        <f t="shared" si="2"/>
        <v>0</v>
      </c>
      <c r="AM60" s="269"/>
      <c r="AN60" s="270"/>
    </row>
    <row r="61" spans="1:42" x14ac:dyDescent="0.3">
      <c r="A61" s="91">
        <f t="shared" si="0"/>
        <v>2028</v>
      </c>
      <c r="B61" s="271"/>
      <c r="C61" s="272"/>
      <c r="D61" s="273"/>
      <c r="E61" s="271"/>
      <c r="F61" s="272"/>
      <c r="G61" s="273"/>
      <c r="H61" s="271"/>
      <c r="I61" s="272"/>
      <c r="J61" s="273"/>
      <c r="K61" s="271"/>
      <c r="L61" s="272"/>
      <c r="M61" s="273"/>
      <c r="N61" s="271"/>
      <c r="O61" s="272"/>
      <c r="P61" s="273"/>
      <c r="Q61" s="271"/>
      <c r="R61" s="272"/>
      <c r="S61" s="273"/>
      <c r="T61" s="271"/>
      <c r="U61" s="272"/>
      <c r="V61" s="273"/>
      <c r="W61" s="271"/>
      <c r="X61" s="272"/>
      <c r="Y61" s="273"/>
      <c r="Z61" s="271"/>
      <c r="AA61" s="272"/>
      <c r="AB61" s="273"/>
      <c r="AC61" s="271"/>
      <c r="AD61" s="272"/>
      <c r="AE61" s="273"/>
      <c r="AF61" s="271"/>
      <c r="AG61" s="272"/>
      <c r="AH61" s="273"/>
      <c r="AI61" s="271"/>
      <c r="AJ61" s="272"/>
      <c r="AK61" s="273"/>
      <c r="AL61" s="262">
        <f t="shared" si="2"/>
        <v>0</v>
      </c>
      <c r="AM61" s="269"/>
      <c r="AN61" s="270"/>
    </row>
    <row r="62" spans="1:42" x14ac:dyDescent="0.3">
      <c r="A62" s="91">
        <f t="shared" si="0"/>
        <v>2029</v>
      </c>
      <c r="B62" s="92"/>
      <c r="C62" s="93"/>
      <c r="D62" s="94"/>
      <c r="E62" s="92"/>
      <c r="F62" s="93"/>
      <c r="G62" s="94"/>
      <c r="H62" s="92"/>
      <c r="I62" s="93"/>
      <c r="J62" s="94"/>
      <c r="K62" s="92"/>
      <c r="L62" s="93"/>
      <c r="M62" s="94"/>
      <c r="N62" s="92"/>
      <c r="O62" s="93"/>
      <c r="P62" s="94"/>
      <c r="Q62" s="92"/>
      <c r="R62" s="93"/>
      <c r="S62" s="94"/>
      <c r="T62" s="92"/>
      <c r="U62" s="93"/>
      <c r="V62" s="94"/>
      <c r="W62" s="92"/>
      <c r="X62" s="93"/>
      <c r="Y62" s="94"/>
      <c r="Z62" s="92"/>
      <c r="AA62" s="93"/>
      <c r="AB62" s="94"/>
      <c r="AC62" s="92"/>
      <c r="AD62" s="93"/>
      <c r="AE62" s="94"/>
      <c r="AF62" s="92"/>
      <c r="AG62" s="93"/>
      <c r="AH62" s="94"/>
      <c r="AI62" s="92"/>
      <c r="AJ62" s="93"/>
      <c r="AK62" s="94"/>
      <c r="AL62" s="262">
        <f t="shared" si="2"/>
        <v>0</v>
      </c>
      <c r="AM62" s="269"/>
      <c r="AN62" s="270"/>
    </row>
    <row r="63" spans="1:42" x14ac:dyDescent="0.3">
      <c r="A63" s="91">
        <f t="shared" si="0"/>
        <v>2030</v>
      </c>
      <c r="B63" s="271"/>
      <c r="C63" s="272"/>
      <c r="D63" s="273"/>
      <c r="E63" s="271"/>
      <c r="F63" s="272"/>
      <c r="G63" s="273"/>
      <c r="H63" s="271"/>
      <c r="I63" s="272"/>
      <c r="J63" s="273"/>
      <c r="K63" s="271"/>
      <c r="L63" s="272"/>
      <c r="M63" s="273"/>
      <c r="N63" s="271"/>
      <c r="O63" s="272"/>
      <c r="P63" s="273"/>
      <c r="Q63" s="271"/>
      <c r="R63" s="272"/>
      <c r="S63" s="273"/>
      <c r="T63" s="271"/>
      <c r="U63" s="272"/>
      <c r="V63" s="273"/>
      <c r="W63" s="271"/>
      <c r="X63" s="272"/>
      <c r="Y63" s="273"/>
      <c r="Z63" s="271"/>
      <c r="AA63" s="272"/>
      <c r="AB63" s="273"/>
      <c r="AC63" s="271"/>
      <c r="AD63" s="272"/>
      <c r="AE63" s="273"/>
      <c r="AF63" s="271"/>
      <c r="AG63" s="272"/>
      <c r="AH63" s="273"/>
      <c r="AI63" s="271"/>
      <c r="AJ63" s="272"/>
      <c r="AK63" s="273"/>
      <c r="AL63" s="262">
        <f t="shared" si="2"/>
        <v>0</v>
      </c>
      <c r="AM63" s="269"/>
      <c r="AN63" s="270"/>
    </row>
    <row r="64" spans="1:42" ht="17.25" thickBot="1" x14ac:dyDescent="0.35">
      <c r="A64" s="95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280">
        <f>+SUM(AL55:AN63)</f>
        <v>1750691318</v>
      </c>
      <c r="AM64" s="281"/>
      <c r="AN64" s="282"/>
    </row>
    <row r="65" spans="29:40" x14ac:dyDescent="0.3">
      <c r="AL65" s="278" t="str">
        <f>+IF(AL64=R49,"OK","ERROR")</f>
        <v>OK</v>
      </c>
      <c r="AM65" s="278"/>
      <c r="AN65" s="278"/>
    </row>
    <row r="67" spans="29:40" x14ac:dyDescent="0.3">
      <c r="AC67" s="279"/>
      <c r="AD67" s="279"/>
      <c r="AE67" s="279"/>
    </row>
    <row r="68" spans="29:40" x14ac:dyDescent="0.3">
      <c r="AC68" s="279"/>
      <c r="AD68" s="279"/>
      <c r="AE68" s="279"/>
    </row>
  </sheetData>
  <protectedRanges>
    <protectedRange password="876D" sqref="D2:AA2" name="Rango1"/>
  </protectedRanges>
  <mergeCells count="369">
    <mergeCell ref="AL65:AN65"/>
    <mergeCell ref="AC67:AE67"/>
    <mergeCell ref="AC68:AE68"/>
    <mergeCell ref="R42:U42"/>
    <mergeCell ref="R43:U43"/>
    <mergeCell ref="R44:U44"/>
    <mergeCell ref="R45:U45"/>
    <mergeCell ref="R48:U48"/>
    <mergeCell ref="AB42:AD42"/>
    <mergeCell ref="AH42:AM42"/>
    <mergeCell ref="Z63:AB63"/>
    <mergeCell ref="AC63:AE63"/>
    <mergeCell ref="AF63:AH63"/>
    <mergeCell ref="AI63:AK63"/>
    <mergeCell ref="AL63:AN63"/>
    <mergeCell ref="AL64:AN64"/>
    <mergeCell ref="AL61:AN61"/>
    <mergeCell ref="AL62:AN62"/>
    <mergeCell ref="Z61:AB61"/>
    <mergeCell ref="AC61:AE61"/>
    <mergeCell ref="AF61:AH61"/>
    <mergeCell ref="AI61:AK61"/>
    <mergeCell ref="AC59:AE59"/>
    <mergeCell ref="AF60:AH60"/>
    <mergeCell ref="B63:D63"/>
    <mergeCell ref="E63:G63"/>
    <mergeCell ref="H63:J63"/>
    <mergeCell ref="K63:M63"/>
    <mergeCell ref="N63:P63"/>
    <mergeCell ref="Q63:S63"/>
    <mergeCell ref="T63:V63"/>
    <mergeCell ref="W63:Y63"/>
    <mergeCell ref="T61:V61"/>
    <mergeCell ref="W61:Y61"/>
    <mergeCell ref="AI60:AK60"/>
    <mergeCell ref="AL60:AN60"/>
    <mergeCell ref="B61:D61"/>
    <mergeCell ref="E61:G61"/>
    <mergeCell ref="H61:J61"/>
    <mergeCell ref="K61:M61"/>
    <mergeCell ref="N61:P61"/>
    <mergeCell ref="Q61:S61"/>
    <mergeCell ref="AL59:AN59"/>
    <mergeCell ref="B60:D60"/>
    <mergeCell ref="E60:G60"/>
    <mergeCell ref="H60:J60"/>
    <mergeCell ref="K60:M60"/>
    <mergeCell ref="N60:P60"/>
    <mergeCell ref="Q60:S60"/>
    <mergeCell ref="T60:V60"/>
    <mergeCell ref="W60:Y60"/>
    <mergeCell ref="Z60:AB60"/>
    <mergeCell ref="T59:V59"/>
    <mergeCell ref="W59:Y59"/>
    <mergeCell ref="Z59:AB59"/>
    <mergeCell ref="AF59:AH59"/>
    <mergeCell ref="AI59:AK59"/>
    <mergeCell ref="AL58:AN58"/>
    <mergeCell ref="B59:D59"/>
    <mergeCell ref="E59:G59"/>
    <mergeCell ref="H59:J59"/>
    <mergeCell ref="K59:M59"/>
    <mergeCell ref="N59:P59"/>
    <mergeCell ref="Q59:S59"/>
    <mergeCell ref="AL56:AN56"/>
    <mergeCell ref="B57:D57"/>
    <mergeCell ref="E57:G57"/>
    <mergeCell ref="H57:J57"/>
    <mergeCell ref="K57:M57"/>
    <mergeCell ref="N57:P57"/>
    <mergeCell ref="Q57:S57"/>
    <mergeCell ref="AL57:AN57"/>
    <mergeCell ref="B58:D58"/>
    <mergeCell ref="E58:G58"/>
    <mergeCell ref="H58:J58"/>
    <mergeCell ref="K58:M58"/>
    <mergeCell ref="N58:P58"/>
    <mergeCell ref="Q58:S58"/>
    <mergeCell ref="T57:V57"/>
    <mergeCell ref="W57:Y57"/>
    <mergeCell ref="Z57:AB57"/>
    <mergeCell ref="AI56:AK56"/>
    <mergeCell ref="B56:D56"/>
    <mergeCell ref="E56:G56"/>
    <mergeCell ref="H56:J56"/>
    <mergeCell ref="K56:M56"/>
    <mergeCell ref="N56:P56"/>
    <mergeCell ref="Q56:S56"/>
    <mergeCell ref="T56:V56"/>
    <mergeCell ref="W56:Y56"/>
    <mergeCell ref="Z56:AB56"/>
    <mergeCell ref="AL55:AN55"/>
    <mergeCell ref="T58:V58"/>
    <mergeCell ref="W58:Y58"/>
    <mergeCell ref="Z58:AB58"/>
    <mergeCell ref="AC58:AE58"/>
    <mergeCell ref="AF58:AH58"/>
    <mergeCell ref="AI58:AK58"/>
    <mergeCell ref="B55:D55"/>
    <mergeCell ref="E55:G55"/>
    <mergeCell ref="H55:J55"/>
    <mergeCell ref="K55:M55"/>
    <mergeCell ref="N55:P55"/>
    <mergeCell ref="Q55:S55"/>
    <mergeCell ref="T55:V55"/>
    <mergeCell ref="W55:Y55"/>
    <mergeCell ref="Z55:AB55"/>
    <mergeCell ref="AC55:AE55"/>
    <mergeCell ref="AF55:AH55"/>
    <mergeCell ref="AI55:AK55"/>
    <mergeCell ref="AC57:AE57"/>
    <mergeCell ref="AF57:AH57"/>
    <mergeCell ref="AI57:AK57"/>
    <mergeCell ref="AC56:AE56"/>
    <mergeCell ref="AF56:AH56"/>
    <mergeCell ref="B54:D54"/>
    <mergeCell ref="E54:G54"/>
    <mergeCell ref="H54:J54"/>
    <mergeCell ref="K54:M54"/>
    <mergeCell ref="N54:P54"/>
    <mergeCell ref="Q54:S54"/>
    <mergeCell ref="T54:V54"/>
    <mergeCell ref="B49:Q49"/>
    <mergeCell ref="R49:U49"/>
    <mergeCell ref="V49:X49"/>
    <mergeCell ref="W54:Y54"/>
    <mergeCell ref="Y49:AA49"/>
    <mergeCell ref="Z54:AB54"/>
    <mergeCell ref="AB49:AD49"/>
    <mergeCell ref="AC54:AE54"/>
    <mergeCell ref="AE49:AG49"/>
    <mergeCell ref="AF54:AH54"/>
    <mergeCell ref="AH49:AM49"/>
    <mergeCell ref="AI54:AK54"/>
    <mergeCell ref="AL54:AN54"/>
    <mergeCell ref="O50:U50"/>
    <mergeCell ref="AB52:AE52"/>
    <mergeCell ref="AF52:AM52"/>
    <mergeCell ref="AH47:AM47"/>
    <mergeCell ref="B47:Q47"/>
    <mergeCell ref="R47:U47"/>
    <mergeCell ref="V47:X47"/>
    <mergeCell ref="Y47:AA47"/>
    <mergeCell ref="AB47:AD47"/>
    <mergeCell ref="AE47:AG47"/>
    <mergeCell ref="AB48:AD48"/>
    <mergeCell ref="AH48:AM48"/>
    <mergeCell ref="AE48:AG48"/>
    <mergeCell ref="B41:Q41"/>
    <mergeCell ref="R41:U41"/>
    <mergeCell ref="V41:X41"/>
    <mergeCell ref="Y41:AA41"/>
    <mergeCell ref="AB41:AD41"/>
    <mergeCell ref="AE41:AG41"/>
    <mergeCell ref="AH41:AM41"/>
    <mergeCell ref="B46:Q46"/>
    <mergeCell ref="R46:U46"/>
    <mergeCell ref="V46:X46"/>
    <mergeCell ref="Y46:AA46"/>
    <mergeCell ref="AB46:AD46"/>
    <mergeCell ref="AE46:AG46"/>
    <mergeCell ref="AH46:AM46"/>
    <mergeCell ref="AH43:AM43"/>
    <mergeCell ref="AH44:AM44"/>
    <mergeCell ref="AB43:AD43"/>
    <mergeCell ref="AB44:AD44"/>
    <mergeCell ref="AB45:AD45"/>
    <mergeCell ref="AH45:AM45"/>
    <mergeCell ref="AE42:AG42"/>
    <mergeCell ref="AE43:AG43"/>
    <mergeCell ref="AE44:AG44"/>
    <mergeCell ref="AE45:AG45"/>
    <mergeCell ref="A38:AN38"/>
    <mergeCell ref="R39:U40"/>
    <mergeCell ref="V39:AA39"/>
    <mergeCell ref="AB39:AM39"/>
    <mergeCell ref="B40:Q40"/>
    <mergeCell ref="V40:X40"/>
    <mergeCell ref="Y40:AA40"/>
    <mergeCell ref="AB40:AD40"/>
    <mergeCell ref="AE40:AG40"/>
    <mergeCell ref="AH40:AM40"/>
    <mergeCell ref="AL35:AN35"/>
    <mergeCell ref="A36:M36"/>
    <mergeCell ref="N36:P36"/>
    <mergeCell ref="Q36:S36"/>
    <mergeCell ref="T36:V36"/>
    <mergeCell ref="W36:Y36"/>
    <mergeCell ref="Z36:AB36"/>
    <mergeCell ref="AC36:AE36"/>
    <mergeCell ref="AF36:AH36"/>
    <mergeCell ref="AI36:AK36"/>
    <mergeCell ref="AL36:AN36"/>
    <mergeCell ref="A35:M35"/>
    <mergeCell ref="N35:P35"/>
    <mergeCell ref="Q35:S35"/>
    <mergeCell ref="T35:V35"/>
    <mergeCell ref="W35:Y35"/>
    <mergeCell ref="Z35:AB35"/>
    <mergeCell ref="AC35:AE35"/>
    <mergeCell ref="AF35:AH35"/>
    <mergeCell ref="AI35:AK35"/>
    <mergeCell ref="AL33:AN33"/>
    <mergeCell ref="A34:M34"/>
    <mergeCell ref="N34:P34"/>
    <mergeCell ref="Q34:S34"/>
    <mergeCell ref="T34:V34"/>
    <mergeCell ref="W34:Y34"/>
    <mergeCell ref="Z34:AB34"/>
    <mergeCell ref="AC34:AE34"/>
    <mergeCell ref="AF34:AH34"/>
    <mergeCell ref="AI34:AK34"/>
    <mergeCell ref="AL34:AN34"/>
    <mergeCell ref="A33:M33"/>
    <mergeCell ref="N33:P33"/>
    <mergeCell ref="Q33:S33"/>
    <mergeCell ref="T33:V33"/>
    <mergeCell ref="W33:Y33"/>
    <mergeCell ref="Z33:AB33"/>
    <mergeCell ref="AC33:AE33"/>
    <mergeCell ref="AF33:AH33"/>
    <mergeCell ref="AI33:AK33"/>
    <mergeCell ref="AL31:AN31"/>
    <mergeCell ref="A32:M32"/>
    <mergeCell ref="N32:P32"/>
    <mergeCell ref="Q32:S32"/>
    <mergeCell ref="T32:V32"/>
    <mergeCell ref="W32:Y32"/>
    <mergeCell ref="Z32:AB32"/>
    <mergeCell ref="AC32:AE32"/>
    <mergeCell ref="AF32:AH32"/>
    <mergeCell ref="AI32:AK32"/>
    <mergeCell ref="AL32:AN32"/>
    <mergeCell ref="A31:M31"/>
    <mergeCell ref="N31:P31"/>
    <mergeCell ref="Q31:S31"/>
    <mergeCell ref="T31:V31"/>
    <mergeCell ref="W31:Y31"/>
    <mergeCell ref="Z31:AB31"/>
    <mergeCell ref="AC31:AE31"/>
    <mergeCell ref="AF31:AH31"/>
    <mergeCell ref="AI31:AK31"/>
    <mergeCell ref="AC29:AE29"/>
    <mergeCell ref="AF29:AH29"/>
    <mergeCell ref="AI29:AK29"/>
    <mergeCell ref="AL29:AN29"/>
    <mergeCell ref="A30:M30"/>
    <mergeCell ref="N30:P30"/>
    <mergeCell ref="Q30:S30"/>
    <mergeCell ref="T30:V30"/>
    <mergeCell ref="W30:Y30"/>
    <mergeCell ref="Z30:AB30"/>
    <mergeCell ref="A29:M29"/>
    <mergeCell ref="N29:P29"/>
    <mergeCell ref="Q29:S29"/>
    <mergeCell ref="T29:V29"/>
    <mergeCell ref="W29:Y29"/>
    <mergeCell ref="Z29:AB29"/>
    <mergeCell ref="AC30:AE30"/>
    <mergeCell ref="AF30:AH30"/>
    <mergeCell ref="AI30:AK30"/>
    <mergeCell ref="AL30:AN30"/>
    <mergeCell ref="AL23:AN23"/>
    <mergeCell ref="AB24:AK24"/>
    <mergeCell ref="AL24:AN24"/>
    <mergeCell ref="AC22:AE22"/>
    <mergeCell ref="AF22:AH22"/>
    <mergeCell ref="AI22:AK22"/>
    <mergeCell ref="AL22:AN22"/>
    <mergeCell ref="P27:AN27"/>
    <mergeCell ref="A28:P28"/>
    <mergeCell ref="Q28:S28"/>
    <mergeCell ref="T28:V28"/>
    <mergeCell ref="W28:Y28"/>
    <mergeCell ref="Z28:AB28"/>
    <mergeCell ref="AC28:AE28"/>
    <mergeCell ref="AF28:AH28"/>
    <mergeCell ref="AI28:AK28"/>
    <mergeCell ref="AL28:AN28"/>
    <mergeCell ref="A23:M23"/>
    <mergeCell ref="N23:P23"/>
    <mergeCell ref="Q23:S23"/>
    <mergeCell ref="T23:V23"/>
    <mergeCell ref="W23:Y23"/>
    <mergeCell ref="Z23:AB23"/>
    <mergeCell ref="AC21:AE21"/>
    <mergeCell ref="AF21:AH21"/>
    <mergeCell ref="AI21:AK21"/>
    <mergeCell ref="AC23:AE23"/>
    <mergeCell ref="AF23:AH23"/>
    <mergeCell ref="AI23:AK23"/>
    <mergeCell ref="AL19:AN19"/>
    <mergeCell ref="A20:M20"/>
    <mergeCell ref="N20:P20"/>
    <mergeCell ref="Q20:S20"/>
    <mergeCell ref="T20:V20"/>
    <mergeCell ref="W20:Y20"/>
    <mergeCell ref="Z20:AB20"/>
    <mergeCell ref="AL21:AN21"/>
    <mergeCell ref="A22:M22"/>
    <mergeCell ref="N22:P22"/>
    <mergeCell ref="Q22:S22"/>
    <mergeCell ref="T22:V22"/>
    <mergeCell ref="W22:Y22"/>
    <mergeCell ref="Z22:AB22"/>
    <mergeCell ref="AC20:AE20"/>
    <mergeCell ref="AF20:AH20"/>
    <mergeCell ref="AI20:AK20"/>
    <mergeCell ref="AL20:AN20"/>
    <mergeCell ref="A21:M21"/>
    <mergeCell ref="N21:P21"/>
    <mergeCell ref="Q21:S21"/>
    <mergeCell ref="T21:V21"/>
    <mergeCell ref="W21:Y21"/>
    <mergeCell ref="Z21:AB21"/>
    <mergeCell ref="A19:M19"/>
    <mergeCell ref="N19:P19"/>
    <mergeCell ref="Q19:S19"/>
    <mergeCell ref="T19:V19"/>
    <mergeCell ref="W19:Y19"/>
    <mergeCell ref="Z19:AB19"/>
    <mergeCell ref="A8:AN8"/>
    <mergeCell ref="AC19:AE19"/>
    <mergeCell ref="AF19:AH19"/>
    <mergeCell ref="AI19:AK19"/>
    <mergeCell ref="AC17:AE17"/>
    <mergeCell ref="AF17:AH17"/>
    <mergeCell ref="AI17:AK17"/>
    <mergeCell ref="AL17:AN17"/>
    <mergeCell ref="A18:M18"/>
    <mergeCell ref="N18:P18"/>
    <mergeCell ref="Q18:S18"/>
    <mergeCell ref="T18:V18"/>
    <mergeCell ref="W18:Y18"/>
    <mergeCell ref="Z18:AB18"/>
    <mergeCell ref="A17:M17"/>
    <mergeCell ref="N17:P17"/>
    <mergeCell ref="Q17:S17"/>
    <mergeCell ref="T17:V17"/>
    <mergeCell ref="W17:Y17"/>
    <mergeCell ref="Z17:AB17"/>
    <mergeCell ref="AC18:AE18"/>
    <mergeCell ref="AF18:AH18"/>
    <mergeCell ref="AI18:AK18"/>
    <mergeCell ref="AL18:AN18"/>
    <mergeCell ref="B42:Q42"/>
    <mergeCell ref="Y42:AA42"/>
    <mergeCell ref="B43:Q43"/>
    <mergeCell ref="V42:X42"/>
    <mergeCell ref="V43:X43"/>
    <mergeCell ref="A1:AN1"/>
    <mergeCell ref="A2:B2"/>
    <mergeCell ref="C2:AB2"/>
    <mergeCell ref="AC2:AE2"/>
    <mergeCell ref="AF2:AM2"/>
    <mergeCell ref="D3:E3"/>
    <mergeCell ref="Y3:Z3"/>
    <mergeCell ref="AF3:AL3"/>
    <mergeCell ref="A9:H9"/>
    <mergeCell ref="A11:H11"/>
    <mergeCell ref="S11:T11"/>
    <mergeCell ref="R13:U13"/>
    <mergeCell ref="A15:AN15"/>
    <mergeCell ref="Q16:AN16"/>
    <mergeCell ref="A4:H4"/>
    <mergeCell ref="I4:AN4"/>
    <mergeCell ref="A5:H5"/>
    <mergeCell ref="I5:AN5"/>
    <mergeCell ref="I6:AN6"/>
  </mergeCells>
  <conditionalFormatting sqref="AL24:AN24">
    <cfRule type="cellIs" dxfId="1" priority="1" stopIfTrue="1" operator="lessThan">
      <formula>0.15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D5E4-0A65-4446-9084-0E2FA7FDDBE1}">
  <sheetPr codeName="Hoja3">
    <tabColor rgb="FF00FFFF"/>
  </sheetPr>
  <dimension ref="A1:AP82"/>
  <sheetViews>
    <sheetView view="pageBreakPreview" topLeftCell="A23" zoomScale="70" zoomScaleNormal="70" zoomScaleSheetLayoutView="70" workbookViewId="0">
      <selection activeCell="N36" sqref="N36:P36"/>
    </sheetView>
  </sheetViews>
  <sheetFormatPr baseColWidth="10" defaultRowHeight="16.5" x14ac:dyDescent="0.3"/>
  <cols>
    <col min="1" max="1" width="8.140625" style="1" customWidth="1"/>
    <col min="2" max="2" width="8.7109375" style="1" customWidth="1"/>
    <col min="3" max="3" width="15.85546875" style="1" customWidth="1"/>
    <col min="4" max="4" width="8.7109375" style="1" customWidth="1"/>
    <col min="5" max="5" width="13.5703125" style="1" customWidth="1"/>
    <col min="6" max="7" width="6.85546875" style="1" customWidth="1"/>
    <col min="8" max="8" width="0.28515625" style="1" customWidth="1"/>
    <col min="9" max="10" width="6.85546875" style="1" customWidth="1"/>
    <col min="11" max="13" width="5.7109375" style="1" customWidth="1"/>
    <col min="14" max="14" width="7.85546875" style="1" customWidth="1"/>
    <col min="15" max="15" width="8.140625" style="1" customWidth="1"/>
    <col min="16" max="16" width="6.85546875" style="1" customWidth="1"/>
    <col min="17" max="17" width="7.28515625" style="1" customWidth="1"/>
    <col min="18" max="19" width="6.7109375" style="1" customWidth="1"/>
    <col min="20" max="20" width="6.28515625" style="1" customWidth="1"/>
    <col min="21" max="21" width="5.42578125" style="1" customWidth="1"/>
    <col min="22" max="22" width="7" style="1" customWidth="1"/>
    <col min="23" max="39" width="5.42578125" style="1" customWidth="1"/>
    <col min="40" max="40" width="11.140625" style="1" customWidth="1"/>
    <col min="41" max="41" width="5.7109375" style="1" customWidth="1"/>
    <col min="42" max="42" width="20" style="1" bestFit="1" customWidth="1"/>
    <col min="43" max="256" width="11.42578125" style="1"/>
    <col min="257" max="257" width="8.140625" style="1" customWidth="1"/>
    <col min="258" max="296" width="8.7109375" style="1" customWidth="1"/>
    <col min="297" max="297" width="5.7109375" style="1" customWidth="1"/>
    <col min="298" max="512" width="11.42578125" style="1"/>
    <col min="513" max="513" width="8.140625" style="1" customWidth="1"/>
    <col min="514" max="552" width="8.7109375" style="1" customWidth="1"/>
    <col min="553" max="553" width="5.7109375" style="1" customWidth="1"/>
    <col min="554" max="768" width="11.42578125" style="1"/>
    <col min="769" max="769" width="8.140625" style="1" customWidth="1"/>
    <col min="770" max="808" width="8.7109375" style="1" customWidth="1"/>
    <col min="809" max="809" width="5.7109375" style="1" customWidth="1"/>
    <col min="810" max="1024" width="11.42578125" style="1"/>
    <col min="1025" max="1025" width="8.140625" style="1" customWidth="1"/>
    <col min="1026" max="1064" width="8.7109375" style="1" customWidth="1"/>
    <col min="1065" max="1065" width="5.7109375" style="1" customWidth="1"/>
    <col min="1066" max="1280" width="11.42578125" style="1"/>
    <col min="1281" max="1281" width="8.140625" style="1" customWidth="1"/>
    <col min="1282" max="1320" width="8.7109375" style="1" customWidth="1"/>
    <col min="1321" max="1321" width="5.7109375" style="1" customWidth="1"/>
    <col min="1322" max="1536" width="11.42578125" style="1"/>
    <col min="1537" max="1537" width="8.140625" style="1" customWidth="1"/>
    <col min="1538" max="1576" width="8.7109375" style="1" customWidth="1"/>
    <col min="1577" max="1577" width="5.7109375" style="1" customWidth="1"/>
    <col min="1578" max="1792" width="11.42578125" style="1"/>
    <col min="1793" max="1793" width="8.140625" style="1" customWidth="1"/>
    <col min="1794" max="1832" width="8.7109375" style="1" customWidth="1"/>
    <col min="1833" max="1833" width="5.7109375" style="1" customWidth="1"/>
    <col min="1834" max="2048" width="11.42578125" style="1"/>
    <col min="2049" max="2049" width="8.140625" style="1" customWidth="1"/>
    <col min="2050" max="2088" width="8.7109375" style="1" customWidth="1"/>
    <col min="2089" max="2089" width="5.7109375" style="1" customWidth="1"/>
    <col min="2090" max="2304" width="11.42578125" style="1"/>
    <col min="2305" max="2305" width="8.140625" style="1" customWidth="1"/>
    <col min="2306" max="2344" width="8.7109375" style="1" customWidth="1"/>
    <col min="2345" max="2345" width="5.7109375" style="1" customWidth="1"/>
    <col min="2346" max="2560" width="11.42578125" style="1"/>
    <col min="2561" max="2561" width="8.140625" style="1" customWidth="1"/>
    <col min="2562" max="2600" width="8.7109375" style="1" customWidth="1"/>
    <col min="2601" max="2601" width="5.7109375" style="1" customWidth="1"/>
    <col min="2602" max="2816" width="11.42578125" style="1"/>
    <col min="2817" max="2817" width="8.140625" style="1" customWidth="1"/>
    <col min="2818" max="2856" width="8.7109375" style="1" customWidth="1"/>
    <col min="2857" max="2857" width="5.7109375" style="1" customWidth="1"/>
    <col min="2858" max="3072" width="11.42578125" style="1"/>
    <col min="3073" max="3073" width="8.140625" style="1" customWidth="1"/>
    <col min="3074" max="3112" width="8.7109375" style="1" customWidth="1"/>
    <col min="3113" max="3113" width="5.7109375" style="1" customWidth="1"/>
    <col min="3114" max="3328" width="11.42578125" style="1"/>
    <col min="3329" max="3329" width="8.140625" style="1" customWidth="1"/>
    <col min="3330" max="3368" width="8.7109375" style="1" customWidth="1"/>
    <col min="3369" max="3369" width="5.7109375" style="1" customWidth="1"/>
    <col min="3370" max="3584" width="11.42578125" style="1"/>
    <col min="3585" max="3585" width="8.140625" style="1" customWidth="1"/>
    <col min="3586" max="3624" width="8.7109375" style="1" customWidth="1"/>
    <col min="3625" max="3625" width="5.7109375" style="1" customWidth="1"/>
    <col min="3626" max="3840" width="11.42578125" style="1"/>
    <col min="3841" max="3841" width="8.140625" style="1" customWidth="1"/>
    <col min="3842" max="3880" width="8.7109375" style="1" customWidth="1"/>
    <col min="3881" max="3881" width="5.7109375" style="1" customWidth="1"/>
    <col min="3882" max="4096" width="11.42578125" style="1"/>
    <col min="4097" max="4097" width="8.140625" style="1" customWidth="1"/>
    <col min="4098" max="4136" width="8.7109375" style="1" customWidth="1"/>
    <col min="4137" max="4137" width="5.7109375" style="1" customWidth="1"/>
    <col min="4138" max="4352" width="11.42578125" style="1"/>
    <col min="4353" max="4353" width="8.140625" style="1" customWidth="1"/>
    <col min="4354" max="4392" width="8.7109375" style="1" customWidth="1"/>
    <col min="4393" max="4393" width="5.7109375" style="1" customWidth="1"/>
    <col min="4394" max="4608" width="11.42578125" style="1"/>
    <col min="4609" max="4609" width="8.140625" style="1" customWidth="1"/>
    <col min="4610" max="4648" width="8.7109375" style="1" customWidth="1"/>
    <col min="4649" max="4649" width="5.7109375" style="1" customWidth="1"/>
    <col min="4650" max="4864" width="11.42578125" style="1"/>
    <col min="4865" max="4865" width="8.140625" style="1" customWidth="1"/>
    <col min="4866" max="4904" width="8.7109375" style="1" customWidth="1"/>
    <col min="4905" max="4905" width="5.7109375" style="1" customWidth="1"/>
    <col min="4906" max="5120" width="11.42578125" style="1"/>
    <col min="5121" max="5121" width="8.140625" style="1" customWidth="1"/>
    <col min="5122" max="5160" width="8.7109375" style="1" customWidth="1"/>
    <col min="5161" max="5161" width="5.7109375" style="1" customWidth="1"/>
    <col min="5162" max="5376" width="11.42578125" style="1"/>
    <col min="5377" max="5377" width="8.140625" style="1" customWidth="1"/>
    <col min="5378" max="5416" width="8.7109375" style="1" customWidth="1"/>
    <col min="5417" max="5417" width="5.7109375" style="1" customWidth="1"/>
    <col min="5418" max="5632" width="11.42578125" style="1"/>
    <col min="5633" max="5633" width="8.140625" style="1" customWidth="1"/>
    <col min="5634" max="5672" width="8.7109375" style="1" customWidth="1"/>
    <col min="5673" max="5673" width="5.7109375" style="1" customWidth="1"/>
    <col min="5674" max="5888" width="11.42578125" style="1"/>
    <col min="5889" max="5889" width="8.140625" style="1" customWidth="1"/>
    <col min="5890" max="5928" width="8.7109375" style="1" customWidth="1"/>
    <col min="5929" max="5929" width="5.7109375" style="1" customWidth="1"/>
    <col min="5930" max="6144" width="11.42578125" style="1"/>
    <col min="6145" max="6145" width="8.140625" style="1" customWidth="1"/>
    <col min="6146" max="6184" width="8.7109375" style="1" customWidth="1"/>
    <col min="6185" max="6185" width="5.7109375" style="1" customWidth="1"/>
    <col min="6186" max="6400" width="11.42578125" style="1"/>
    <col min="6401" max="6401" width="8.140625" style="1" customWidth="1"/>
    <col min="6402" max="6440" width="8.7109375" style="1" customWidth="1"/>
    <col min="6441" max="6441" width="5.7109375" style="1" customWidth="1"/>
    <col min="6442" max="6656" width="11.42578125" style="1"/>
    <col min="6657" max="6657" width="8.140625" style="1" customWidth="1"/>
    <col min="6658" max="6696" width="8.7109375" style="1" customWidth="1"/>
    <col min="6697" max="6697" width="5.7109375" style="1" customWidth="1"/>
    <col min="6698" max="6912" width="11.42578125" style="1"/>
    <col min="6913" max="6913" width="8.140625" style="1" customWidth="1"/>
    <col min="6914" max="6952" width="8.7109375" style="1" customWidth="1"/>
    <col min="6953" max="6953" width="5.7109375" style="1" customWidth="1"/>
    <col min="6954" max="7168" width="11.42578125" style="1"/>
    <col min="7169" max="7169" width="8.140625" style="1" customWidth="1"/>
    <col min="7170" max="7208" width="8.7109375" style="1" customWidth="1"/>
    <col min="7209" max="7209" width="5.7109375" style="1" customWidth="1"/>
    <col min="7210" max="7424" width="11.42578125" style="1"/>
    <col min="7425" max="7425" width="8.140625" style="1" customWidth="1"/>
    <col min="7426" max="7464" width="8.7109375" style="1" customWidth="1"/>
    <col min="7465" max="7465" width="5.7109375" style="1" customWidth="1"/>
    <col min="7466" max="7680" width="11.42578125" style="1"/>
    <col min="7681" max="7681" width="8.140625" style="1" customWidth="1"/>
    <col min="7682" max="7720" width="8.7109375" style="1" customWidth="1"/>
    <col min="7721" max="7721" width="5.7109375" style="1" customWidth="1"/>
    <col min="7722" max="7936" width="11.42578125" style="1"/>
    <col min="7937" max="7937" width="8.140625" style="1" customWidth="1"/>
    <col min="7938" max="7976" width="8.7109375" style="1" customWidth="1"/>
    <col min="7977" max="7977" width="5.7109375" style="1" customWidth="1"/>
    <col min="7978" max="8192" width="11.42578125" style="1"/>
    <col min="8193" max="8193" width="8.140625" style="1" customWidth="1"/>
    <col min="8194" max="8232" width="8.7109375" style="1" customWidth="1"/>
    <col min="8233" max="8233" width="5.7109375" style="1" customWidth="1"/>
    <col min="8234" max="8448" width="11.42578125" style="1"/>
    <col min="8449" max="8449" width="8.140625" style="1" customWidth="1"/>
    <col min="8450" max="8488" width="8.7109375" style="1" customWidth="1"/>
    <col min="8489" max="8489" width="5.7109375" style="1" customWidth="1"/>
    <col min="8490" max="8704" width="11.42578125" style="1"/>
    <col min="8705" max="8705" width="8.140625" style="1" customWidth="1"/>
    <col min="8706" max="8744" width="8.7109375" style="1" customWidth="1"/>
    <col min="8745" max="8745" width="5.7109375" style="1" customWidth="1"/>
    <col min="8746" max="8960" width="11.42578125" style="1"/>
    <col min="8961" max="8961" width="8.140625" style="1" customWidth="1"/>
    <col min="8962" max="9000" width="8.7109375" style="1" customWidth="1"/>
    <col min="9001" max="9001" width="5.7109375" style="1" customWidth="1"/>
    <col min="9002" max="9216" width="11.42578125" style="1"/>
    <col min="9217" max="9217" width="8.140625" style="1" customWidth="1"/>
    <col min="9218" max="9256" width="8.7109375" style="1" customWidth="1"/>
    <col min="9257" max="9257" width="5.7109375" style="1" customWidth="1"/>
    <col min="9258" max="9472" width="11.42578125" style="1"/>
    <col min="9473" max="9473" width="8.140625" style="1" customWidth="1"/>
    <col min="9474" max="9512" width="8.7109375" style="1" customWidth="1"/>
    <col min="9513" max="9513" width="5.7109375" style="1" customWidth="1"/>
    <col min="9514" max="9728" width="11.42578125" style="1"/>
    <col min="9729" max="9729" width="8.140625" style="1" customWidth="1"/>
    <col min="9730" max="9768" width="8.7109375" style="1" customWidth="1"/>
    <col min="9769" max="9769" width="5.7109375" style="1" customWidth="1"/>
    <col min="9770" max="9984" width="11.42578125" style="1"/>
    <col min="9985" max="9985" width="8.140625" style="1" customWidth="1"/>
    <col min="9986" max="10024" width="8.7109375" style="1" customWidth="1"/>
    <col min="10025" max="10025" width="5.7109375" style="1" customWidth="1"/>
    <col min="10026" max="10240" width="11.42578125" style="1"/>
    <col min="10241" max="10241" width="8.140625" style="1" customWidth="1"/>
    <col min="10242" max="10280" width="8.7109375" style="1" customWidth="1"/>
    <col min="10281" max="10281" width="5.7109375" style="1" customWidth="1"/>
    <col min="10282" max="10496" width="11.42578125" style="1"/>
    <col min="10497" max="10497" width="8.140625" style="1" customWidth="1"/>
    <col min="10498" max="10536" width="8.7109375" style="1" customWidth="1"/>
    <col min="10537" max="10537" width="5.7109375" style="1" customWidth="1"/>
    <col min="10538" max="10752" width="11.42578125" style="1"/>
    <col min="10753" max="10753" width="8.140625" style="1" customWidth="1"/>
    <col min="10754" max="10792" width="8.7109375" style="1" customWidth="1"/>
    <col min="10793" max="10793" width="5.7109375" style="1" customWidth="1"/>
    <col min="10794" max="11008" width="11.42578125" style="1"/>
    <col min="11009" max="11009" width="8.140625" style="1" customWidth="1"/>
    <col min="11010" max="11048" width="8.7109375" style="1" customWidth="1"/>
    <col min="11049" max="11049" width="5.7109375" style="1" customWidth="1"/>
    <col min="11050" max="11264" width="11.42578125" style="1"/>
    <col min="11265" max="11265" width="8.140625" style="1" customWidth="1"/>
    <col min="11266" max="11304" width="8.7109375" style="1" customWidth="1"/>
    <col min="11305" max="11305" width="5.7109375" style="1" customWidth="1"/>
    <col min="11306" max="11520" width="11.42578125" style="1"/>
    <col min="11521" max="11521" width="8.140625" style="1" customWidth="1"/>
    <col min="11522" max="11560" width="8.7109375" style="1" customWidth="1"/>
    <col min="11561" max="11561" width="5.7109375" style="1" customWidth="1"/>
    <col min="11562" max="11776" width="11.42578125" style="1"/>
    <col min="11777" max="11777" width="8.140625" style="1" customWidth="1"/>
    <col min="11778" max="11816" width="8.7109375" style="1" customWidth="1"/>
    <col min="11817" max="11817" width="5.7109375" style="1" customWidth="1"/>
    <col min="11818" max="12032" width="11.42578125" style="1"/>
    <col min="12033" max="12033" width="8.140625" style="1" customWidth="1"/>
    <col min="12034" max="12072" width="8.7109375" style="1" customWidth="1"/>
    <col min="12073" max="12073" width="5.7109375" style="1" customWidth="1"/>
    <col min="12074" max="12288" width="11.42578125" style="1"/>
    <col min="12289" max="12289" width="8.140625" style="1" customWidth="1"/>
    <col min="12290" max="12328" width="8.7109375" style="1" customWidth="1"/>
    <col min="12329" max="12329" width="5.7109375" style="1" customWidth="1"/>
    <col min="12330" max="12544" width="11.42578125" style="1"/>
    <col min="12545" max="12545" width="8.140625" style="1" customWidth="1"/>
    <col min="12546" max="12584" width="8.7109375" style="1" customWidth="1"/>
    <col min="12585" max="12585" width="5.7109375" style="1" customWidth="1"/>
    <col min="12586" max="12800" width="11.42578125" style="1"/>
    <col min="12801" max="12801" width="8.140625" style="1" customWidth="1"/>
    <col min="12802" max="12840" width="8.7109375" style="1" customWidth="1"/>
    <col min="12841" max="12841" width="5.7109375" style="1" customWidth="1"/>
    <col min="12842" max="13056" width="11.42578125" style="1"/>
    <col min="13057" max="13057" width="8.140625" style="1" customWidth="1"/>
    <col min="13058" max="13096" width="8.7109375" style="1" customWidth="1"/>
    <col min="13097" max="13097" width="5.7109375" style="1" customWidth="1"/>
    <col min="13098" max="13312" width="11.42578125" style="1"/>
    <col min="13313" max="13313" width="8.140625" style="1" customWidth="1"/>
    <col min="13314" max="13352" width="8.7109375" style="1" customWidth="1"/>
    <col min="13353" max="13353" width="5.7109375" style="1" customWidth="1"/>
    <col min="13354" max="13568" width="11.42578125" style="1"/>
    <col min="13569" max="13569" width="8.140625" style="1" customWidth="1"/>
    <col min="13570" max="13608" width="8.7109375" style="1" customWidth="1"/>
    <col min="13609" max="13609" width="5.7109375" style="1" customWidth="1"/>
    <col min="13610" max="13824" width="11.42578125" style="1"/>
    <col min="13825" max="13825" width="8.140625" style="1" customWidth="1"/>
    <col min="13826" max="13864" width="8.7109375" style="1" customWidth="1"/>
    <col min="13865" max="13865" width="5.7109375" style="1" customWidth="1"/>
    <col min="13866" max="14080" width="11.42578125" style="1"/>
    <col min="14081" max="14081" width="8.140625" style="1" customWidth="1"/>
    <col min="14082" max="14120" width="8.7109375" style="1" customWidth="1"/>
    <col min="14121" max="14121" width="5.7109375" style="1" customWidth="1"/>
    <col min="14122" max="14336" width="11.42578125" style="1"/>
    <col min="14337" max="14337" width="8.140625" style="1" customWidth="1"/>
    <col min="14338" max="14376" width="8.7109375" style="1" customWidth="1"/>
    <col min="14377" max="14377" width="5.7109375" style="1" customWidth="1"/>
    <col min="14378" max="14592" width="11.42578125" style="1"/>
    <col min="14593" max="14593" width="8.140625" style="1" customWidth="1"/>
    <col min="14594" max="14632" width="8.7109375" style="1" customWidth="1"/>
    <col min="14633" max="14633" width="5.7109375" style="1" customWidth="1"/>
    <col min="14634" max="14848" width="11.42578125" style="1"/>
    <col min="14849" max="14849" width="8.140625" style="1" customWidth="1"/>
    <col min="14850" max="14888" width="8.7109375" style="1" customWidth="1"/>
    <col min="14889" max="14889" width="5.7109375" style="1" customWidth="1"/>
    <col min="14890" max="15104" width="11.42578125" style="1"/>
    <col min="15105" max="15105" width="8.140625" style="1" customWidth="1"/>
    <col min="15106" max="15144" width="8.7109375" style="1" customWidth="1"/>
    <col min="15145" max="15145" width="5.7109375" style="1" customWidth="1"/>
    <col min="15146" max="15360" width="11.42578125" style="1"/>
    <col min="15361" max="15361" width="8.140625" style="1" customWidth="1"/>
    <col min="15362" max="15400" width="8.7109375" style="1" customWidth="1"/>
    <col min="15401" max="15401" width="5.7109375" style="1" customWidth="1"/>
    <col min="15402" max="15616" width="11.42578125" style="1"/>
    <col min="15617" max="15617" width="8.140625" style="1" customWidth="1"/>
    <col min="15618" max="15656" width="8.7109375" style="1" customWidth="1"/>
    <col min="15657" max="15657" width="5.7109375" style="1" customWidth="1"/>
    <col min="15658" max="15872" width="11.42578125" style="1"/>
    <col min="15873" max="15873" width="8.140625" style="1" customWidth="1"/>
    <col min="15874" max="15912" width="8.7109375" style="1" customWidth="1"/>
    <col min="15913" max="15913" width="5.7109375" style="1" customWidth="1"/>
    <col min="15914" max="16128" width="11.42578125" style="1"/>
    <col min="16129" max="16129" width="8.140625" style="1" customWidth="1"/>
    <col min="16130" max="16168" width="8.7109375" style="1" customWidth="1"/>
    <col min="16169" max="16169" width="5.7109375" style="1" customWidth="1"/>
    <col min="16170" max="16384" width="11.42578125" style="1"/>
  </cols>
  <sheetData>
    <row r="1" spans="1:40" ht="41.25" customHeight="1" thickBot="1" x14ac:dyDescent="0.35">
      <c r="A1" s="142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4"/>
    </row>
    <row r="2" spans="1:40" s="3" customFormat="1" ht="23.25" customHeight="1" x14ac:dyDescent="0.35">
      <c r="A2" s="145" t="s">
        <v>1</v>
      </c>
      <c r="B2" s="146"/>
      <c r="C2" s="147" t="s">
        <v>2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8" t="s">
        <v>3</v>
      </c>
      <c r="AD2" s="148"/>
      <c r="AE2" s="148"/>
      <c r="AF2" s="149">
        <v>45768</v>
      </c>
      <c r="AG2" s="149"/>
      <c r="AH2" s="149"/>
      <c r="AI2" s="149"/>
      <c r="AJ2" s="149"/>
      <c r="AK2" s="149"/>
      <c r="AL2" s="149"/>
      <c r="AM2" s="149"/>
      <c r="AN2" s="2"/>
    </row>
    <row r="3" spans="1:40" s="3" customFormat="1" ht="16.5" customHeight="1" x14ac:dyDescent="0.35">
      <c r="A3" s="4"/>
      <c r="D3" s="150"/>
      <c r="E3" s="150"/>
      <c r="F3" s="5"/>
      <c r="Y3" s="150"/>
      <c r="Z3" s="150"/>
      <c r="AA3" s="5"/>
      <c r="AF3" s="150" t="s">
        <v>4</v>
      </c>
      <c r="AG3" s="150"/>
      <c r="AH3" s="150"/>
      <c r="AI3" s="150"/>
      <c r="AJ3" s="150"/>
      <c r="AK3" s="150"/>
      <c r="AL3" s="150"/>
      <c r="AM3" s="5"/>
      <c r="AN3" s="6"/>
    </row>
    <row r="4" spans="1:40" s="3" customFormat="1" ht="19.5" customHeight="1" x14ac:dyDescent="0.3">
      <c r="A4" s="162" t="s">
        <v>5</v>
      </c>
      <c r="B4" s="163"/>
      <c r="C4" s="163"/>
      <c r="D4" s="163"/>
      <c r="E4" s="163"/>
      <c r="F4" s="163"/>
      <c r="G4" s="163"/>
      <c r="H4" s="163"/>
      <c r="I4" s="283">
        <v>8124</v>
      </c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4"/>
    </row>
    <row r="5" spans="1:40" s="3" customFormat="1" ht="36" customHeight="1" x14ac:dyDescent="0.3">
      <c r="A5" s="162" t="s">
        <v>7</v>
      </c>
      <c r="B5" s="163"/>
      <c r="C5" s="163"/>
      <c r="D5" s="163"/>
      <c r="E5" s="163"/>
      <c r="F5" s="163"/>
      <c r="G5" s="163"/>
      <c r="H5" s="163"/>
      <c r="I5" s="285" t="s">
        <v>67</v>
      </c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6"/>
    </row>
    <row r="6" spans="1:40" s="3" customFormat="1" ht="41.25" customHeight="1" x14ac:dyDescent="0.35">
      <c r="A6" s="7" t="s">
        <v>9</v>
      </c>
      <c r="B6" s="8"/>
      <c r="C6" s="8"/>
      <c r="D6" s="8"/>
      <c r="E6" s="8"/>
      <c r="F6" s="8"/>
      <c r="G6" s="8"/>
      <c r="H6" s="8"/>
      <c r="I6" s="287" t="s">
        <v>70</v>
      </c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8"/>
    </row>
    <row r="7" spans="1:40" s="3" customFormat="1" ht="9.75" customHeight="1" thickBot="1" x14ac:dyDescent="0.4">
      <c r="A7" s="9"/>
      <c r="B7" s="10"/>
      <c r="C7" s="10"/>
      <c r="D7" s="10"/>
      <c r="E7" s="10"/>
      <c r="F7" s="10"/>
      <c r="G7" s="10"/>
      <c r="H7" s="10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2"/>
    </row>
    <row r="8" spans="1:40" s="3" customFormat="1" ht="19.5" thickBot="1" x14ac:dyDescent="0.35">
      <c r="A8" s="170" t="s">
        <v>10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2"/>
    </row>
    <row r="9" spans="1:40" s="3" customFormat="1" ht="17.25" customHeight="1" thickBot="1" x14ac:dyDescent="0.35">
      <c r="A9" s="151" t="s">
        <v>11</v>
      </c>
      <c r="B9" s="152"/>
      <c r="C9" s="152"/>
      <c r="D9" s="152"/>
      <c r="E9" s="152"/>
      <c r="F9" s="152"/>
      <c r="G9" s="152"/>
      <c r="H9" s="152"/>
      <c r="I9" s="13"/>
      <c r="J9" s="14"/>
      <c r="K9" s="15"/>
      <c r="L9" s="16" t="s">
        <v>12</v>
      </c>
      <c r="M9" s="17"/>
      <c r="N9" s="17"/>
      <c r="O9" s="17"/>
      <c r="P9" s="18"/>
      <c r="Q9" s="17"/>
      <c r="R9" s="17"/>
      <c r="S9" s="17"/>
      <c r="T9" s="17"/>
      <c r="U9" s="19"/>
      <c r="V9" s="20"/>
      <c r="W9" s="21"/>
      <c r="X9" s="22"/>
      <c r="Y9" s="16" t="s">
        <v>13</v>
      </c>
      <c r="Z9" s="23"/>
      <c r="AA9" s="23"/>
      <c r="AB9" s="23"/>
      <c r="AC9" s="24"/>
      <c r="AD9" s="24"/>
      <c r="AE9" s="24"/>
      <c r="AF9" s="23"/>
      <c r="AG9" s="23"/>
      <c r="AH9" s="23"/>
      <c r="AI9" s="23"/>
      <c r="AJ9" s="23"/>
      <c r="AK9" s="23"/>
      <c r="AL9" s="23"/>
      <c r="AM9" s="23"/>
      <c r="AN9" s="25"/>
    </row>
    <row r="10" spans="1:40" s="36" customFormat="1" ht="5.25" customHeight="1" x14ac:dyDescent="0.3">
      <c r="A10" s="26"/>
      <c r="B10" s="27"/>
      <c r="C10" s="27"/>
      <c r="D10" s="27"/>
      <c r="E10" s="27"/>
      <c r="F10" s="27"/>
      <c r="G10" s="27"/>
      <c r="H10" s="27"/>
      <c r="I10" s="27"/>
      <c r="J10" s="28"/>
      <c r="K10" s="29"/>
      <c r="L10" s="30"/>
      <c r="M10" s="31"/>
      <c r="N10" s="31"/>
      <c r="O10" s="31"/>
      <c r="P10" s="32"/>
      <c r="Q10" s="31"/>
      <c r="R10" s="31"/>
      <c r="S10" s="31"/>
      <c r="T10" s="31"/>
      <c r="U10" s="33"/>
      <c r="V10" s="34"/>
      <c r="W10" s="35"/>
      <c r="X10" s="34"/>
      <c r="Y10" s="30"/>
      <c r="AC10" s="37"/>
      <c r="AD10" s="37"/>
      <c r="AE10" s="37"/>
      <c r="AN10" s="38"/>
    </row>
    <row r="11" spans="1:40" s="3" customFormat="1" ht="15" customHeight="1" x14ac:dyDescent="0.3">
      <c r="A11" s="153" t="s">
        <v>14</v>
      </c>
      <c r="B11" s="154"/>
      <c r="C11" s="154"/>
      <c r="D11" s="154"/>
      <c r="E11" s="154"/>
      <c r="F11" s="154"/>
      <c r="G11" s="154"/>
      <c r="H11" s="154"/>
      <c r="I11" s="39" t="s">
        <v>15</v>
      </c>
      <c r="J11" s="40"/>
      <c r="K11" s="4"/>
      <c r="L11" s="41" t="s">
        <v>16</v>
      </c>
      <c r="M11" s="39" t="s">
        <v>15</v>
      </c>
      <c r="N11" s="42"/>
      <c r="O11" s="42"/>
      <c r="Q11" s="42"/>
      <c r="R11" s="42"/>
      <c r="S11" s="155"/>
      <c r="T11" s="155"/>
      <c r="U11" s="12"/>
      <c r="V11" s="43"/>
      <c r="W11" s="6"/>
      <c r="Y11" s="41" t="s">
        <v>16</v>
      </c>
      <c r="Z11" s="39" t="s">
        <v>68</v>
      </c>
      <c r="AN11" s="6"/>
    </row>
    <row r="12" spans="1:40" s="3" customFormat="1" ht="6" customHeight="1" x14ac:dyDescent="0.3">
      <c r="A12" s="44"/>
      <c r="B12" s="45"/>
      <c r="C12" s="45"/>
      <c r="D12" s="45"/>
      <c r="E12" s="45"/>
      <c r="F12" s="45"/>
      <c r="G12" s="45"/>
      <c r="H12" s="45"/>
      <c r="I12" s="46"/>
      <c r="J12" s="47"/>
      <c r="K12" s="4"/>
      <c r="L12" s="41"/>
      <c r="M12" s="42"/>
      <c r="N12" s="42"/>
      <c r="O12" s="42"/>
      <c r="Q12" s="42"/>
      <c r="R12" s="42"/>
      <c r="S12" s="48"/>
      <c r="T12" s="48"/>
      <c r="U12" s="12"/>
      <c r="V12" s="43"/>
      <c r="W12" s="6"/>
      <c r="Y12" s="41"/>
      <c r="Z12" s="42"/>
      <c r="AN12" s="6"/>
    </row>
    <row r="13" spans="1:40" s="3" customFormat="1" ht="15" customHeight="1" x14ac:dyDescent="0.35">
      <c r="A13" s="44" t="s">
        <v>17</v>
      </c>
      <c r="B13" s="45"/>
      <c r="C13" s="45"/>
      <c r="D13" s="45"/>
      <c r="E13" s="45"/>
      <c r="F13" s="45"/>
      <c r="G13" s="45"/>
      <c r="H13" s="45"/>
      <c r="I13" s="39"/>
      <c r="J13" s="40"/>
      <c r="K13" s="4"/>
      <c r="L13" s="41" t="s">
        <v>18</v>
      </c>
      <c r="M13" s="39"/>
      <c r="N13" s="42" t="s">
        <v>19</v>
      </c>
      <c r="O13" s="42"/>
      <c r="Q13" s="42"/>
      <c r="R13" s="149"/>
      <c r="S13" s="149"/>
      <c r="T13" s="149"/>
      <c r="U13" s="149"/>
      <c r="V13" s="43"/>
      <c r="W13" s="6"/>
      <c r="Y13" s="41" t="s">
        <v>18</v>
      </c>
      <c r="Z13" s="39"/>
      <c r="AN13" s="6"/>
    </row>
    <row r="14" spans="1:40" s="3" customFormat="1" ht="6.75" customHeight="1" x14ac:dyDescent="0.3">
      <c r="A14" s="49"/>
      <c r="B14" s="50"/>
      <c r="C14" s="50"/>
      <c r="D14" s="50"/>
      <c r="E14" s="50"/>
      <c r="F14" s="50"/>
      <c r="G14" s="50"/>
      <c r="H14" s="50"/>
      <c r="I14" s="50"/>
      <c r="J14" s="51"/>
      <c r="K14" s="52"/>
      <c r="L14" s="50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4"/>
      <c r="X14" s="12"/>
      <c r="Y14" s="12"/>
      <c r="Z14" s="12"/>
      <c r="AA14" s="12"/>
      <c r="AB14" s="12"/>
      <c r="AN14" s="6"/>
    </row>
    <row r="15" spans="1:40" ht="21.75" customHeight="1" thickBot="1" x14ac:dyDescent="0.35">
      <c r="A15" s="156" t="s">
        <v>20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8"/>
    </row>
    <row r="16" spans="1:40" ht="18" customHeight="1" x14ac:dyDescent="0.35">
      <c r="A16" s="55" t="s">
        <v>21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159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1"/>
    </row>
    <row r="17" spans="1:42" ht="51" customHeight="1" x14ac:dyDescent="0.3">
      <c r="A17" s="183" t="s">
        <v>22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5"/>
      <c r="N17" s="186" t="s">
        <v>23</v>
      </c>
      <c r="O17" s="184"/>
      <c r="P17" s="185"/>
      <c r="Q17" s="177">
        <v>2026</v>
      </c>
      <c r="R17" s="178"/>
      <c r="S17" s="187"/>
      <c r="T17" s="176">
        <f>+Q17+1</f>
        <v>2027</v>
      </c>
      <c r="U17" s="176"/>
      <c r="V17" s="176"/>
      <c r="W17" s="176">
        <f>+T17+1</f>
        <v>2028</v>
      </c>
      <c r="X17" s="176"/>
      <c r="Y17" s="176"/>
      <c r="Z17" s="176">
        <f>+W17+1</f>
        <v>2029</v>
      </c>
      <c r="AA17" s="176"/>
      <c r="AB17" s="176"/>
      <c r="AC17" s="176">
        <f>+Z17+1</f>
        <v>2030</v>
      </c>
      <c r="AD17" s="176"/>
      <c r="AE17" s="176"/>
      <c r="AF17" s="176">
        <f>+AC17+1</f>
        <v>2031</v>
      </c>
      <c r="AG17" s="176"/>
      <c r="AH17" s="176"/>
      <c r="AI17" s="176">
        <f>+AF17+1</f>
        <v>2032</v>
      </c>
      <c r="AJ17" s="176"/>
      <c r="AK17" s="176"/>
      <c r="AL17" s="177" t="s">
        <v>24</v>
      </c>
      <c r="AM17" s="178"/>
      <c r="AN17" s="179"/>
    </row>
    <row r="18" spans="1:42" s="58" customFormat="1" ht="21" customHeight="1" x14ac:dyDescent="0.25">
      <c r="A18" s="180" t="s">
        <v>25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2"/>
      <c r="N18" s="173">
        <v>0</v>
      </c>
      <c r="O18" s="174"/>
      <c r="P18" s="175"/>
      <c r="Q18" s="173">
        <v>0</v>
      </c>
      <c r="R18" s="174"/>
      <c r="S18" s="175"/>
      <c r="T18" s="173">
        <v>0</v>
      </c>
      <c r="U18" s="174"/>
      <c r="V18" s="175"/>
      <c r="W18" s="173"/>
      <c r="X18" s="174"/>
      <c r="Y18" s="175"/>
      <c r="Z18" s="173"/>
      <c r="AA18" s="174"/>
      <c r="AB18" s="175"/>
      <c r="AC18" s="173"/>
      <c r="AD18" s="174"/>
      <c r="AE18" s="175"/>
      <c r="AF18" s="173"/>
      <c r="AG18" s="174"/>
      <c r="AH18" s="175"/>
      <c r="AI18" s="173"/>
      <c r="AJ18" s="174"/>
      <c r="AK18" s="175"/>
      <c r="AL18" s="188">
        <f>+SUM(Q18:AK18)</f>
        <v>0</v>
      </c>
      <c r="AM18" s="189"/>
      <c r="AN18" s="190"/>
    </row>
    <row r="19" spans="1:42" s="58" customFormat="1" ht="21" customHeight="1" x14ac:dyDescent="0.25">
      <c r="A19" s="191" t="s">
        <v>26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3"/>
      <c r="N19" s="173">
        <f>+[2]Hoja5!C3</f>
        <v>2072160000</v>
      </c>
      <c r="O19" s="174"/>
      <c r="P19" s="175"/>
      <c r="Q19" s="173">
        <f>+[2]Hoja2!J5</f>
        <v>4455607000</v>
      </c>
      <c r="R19" s="174"/>
      <c r="S19" s="175"/>
      <c r="T19" s="173"/>
      <c r="U19" s="174"/>
      <c r="V19" s="175"/>
      <c r="W19" s="173"/>
      <c r="X19" s="174"/>
      <c r="Y19" s="175"/>
      <c r="Z19" s="173"/>
      <c r="AA19" s="174"/>
      <c r="AB19" s="175"/>
      <c r="AC19" s="173"/>
      <c r="AD19" s="174"/>
      <c r="AE19" s="175"/>
      <c r="AF19" s="173"/>
      <c r="AG19" s="174"/>
      <c r="AH19" s="175"/>
      <c r="AI19" s="173"/>
      <c r="AJ19" s="174"/>
      <c r="AK19" s="175"/>
      <c r="AL19" s="188">
        <f>+SUM(Q19:AK19)</f>
        <v>4455607000</v>
      </c>
      <c r="AM19" s="189"/>
      <c r="AN19" s="190"/>
      <c r="AP19" s="113"/>
    </row>
    <row r="20" spans="1:42" s="58" customFormat="1" ht="21" customHeight="1" x14ac:dyDescent="0.25">
      <c r="A20" s="191" t="s">
        <v>27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3"/>
      <c r="N20" s="173"/>
      <c r="O20" s="174"/>
      <c r="P20" s="175"/>
      <c r="Q20" s="173"/>
      <c r="R20" s="174"/>
      <c r="S20" s="175"/>
      <c r="T20" s="173"/>
      <c r="U20" s="174"/>
      <c r="V20" s="175"/>
      <c r="W20" s="173"/>
      <c r="X20" s="174"/>
      <c r="Y20" s="175"/>
      <c r="Z20" s="173"/>
      <c r="AA20" s="174"/>
      <c r="AB20" s="175"/>
      <c r="AC20" s="173"/>
      <c r="AD20" s="174"/>
      <c r="AE20" s="175"/>
      <c r="AF20" s="173"/>
      <c r="AG20" s="174"/>
      <c r="AH20" s="175"/>
      <c r="AI20" s="173"/>
      <c r="AJ20" s="174"/>
      <c r="AK20" s="175"/>
      <c r="AL20" s="188">
        <f>+SUM(Q20:AK20)</f>
        <v>0</v>
      </c>
      <c r="AM20" s="189"/>
      <c r="AN20" s="190"/>
    </row>
    <row r="21" spans="1:42" s="58" customFormat="1" ht="21" customHeight="1" x14ac:dyDescent="0.25">
      <c r="A21" s="191" t="s">
        <v>28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3"/>
      <c r="N21" s="173">
        <v>0</v>
      </c>
      <c r="O21" s="174"/>
      <c r="P21" s="175"/>
      <c r="Q21" s="173">
        <v>0</v>
      </c>
      <c r="R21" s="174"/>
      <c r="S21" s="175"/>
      <c r="T21" s="173"/>
      <c r="U21" s="174"/>
      <c r="V21" s="175"/>
      <c r="W21" s="173"/>
      <c r="X21" s="174"/>
      <c r="Y21" s="175"/>
      <c r="Z21" s="173"/>
      <c r="AA21" s="174"/>
      <c r="AB21" s="175"/>
      <c r="AC21" s="173"/>
      <c r="AD21" s="174"/>
      <c r="AE21" s="175"/>
      <c r="AF21" s="173"/>
      <c r="AG21" s="174"/>
      <c r="AH21" s="175"/>
      <c r="AI21" s="173"/>
      <c r="AJ21" s="174"/>
      <c r="AK21" s="175"/>
      <c r="AL21" s="188">
        <f>+SUM(Q21:AK21)</f>
        <v>0</v>
      </c>
      <c r="AM21" s="189"/>
      <c r="AN21" s="190"/>
    </row>
    <row r="22" spans="1:42" s="58" customFormat="1" ht="21" customHeight="1" x14ac:dyDescent="0.25">
      <c r="A22" s="180" t="s">
        <v>29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2"/>
      <c r="N22" s="173">
        <v>0</v>
      </c>
      <c r="O22" s="174"/>
      <c r="P22" s="175"/>
      <c r="Q22" s="173">
        <v>0</v>
      </c>
      <c r="R22" s="174"/>
      <c r="S22" s="175"/>
      <c r="T22" s="173"/>
      <c r="U22" s="174"/>
      <c r="V22" s="175"/>
      <c r="W22" s="173"/>
      <c r="X22" s="174"/>
      <c r="Y22" s="175"/>
      <c r="Z22" s="173"/>
      <c r="AA22" s="174"/>
      <c r="AB22" s="175"/>
      <c r="AC22" s="173"/>
      <c r="AD22" s="174"/>
      <c r="AE22" s="175"/>
      <c r="AF22" s="173"/>
      <c r="AG22" s="174"/>
      <c r="AH22" s="175"/>
      <c r="AI22" s="173"/>
      <c r="AJ22" s="174"/>
      <c r="AK22" s="175"/>
      <c r="AL22" s="188">
        <f>+SUM(Q22:AK22)</f>
        <v>0</v>
      </c>
      <c r="AM22" s="189"/>
      <c r="AN22" s="190"/>
    </row>
    <row r="23" spans="1:42" ht="21" customHeight="1" thickBot="1" x14ac:dyDescent="0.35">
      <c r="A23" s="220" t="s">
        <v>30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2"/>
      <c r="N23" s="197">
        <f>SUM(N18:P22)</f>
        <v>2072160000</v>
      </c>
      <c r="O23" s="198"/>
      <c r="P23" s="199"/>
      <c r="Q23" s="197">
        <f>SUM(Q18:S22)</f>
        <v>4455607000</v>
      </c>
      <c r="R23" s="198"/>
      <c r="S23" s="199"/>
      <c r="T23" s="197">
        <f>SUM(T18:V22)</f>
        <v>0</v>
      </c>
      <c r="U23" s="198"/>
      <c r="V23" s="199"/>
      <c r="W23" s="197">
        <f>SUM(W18:Y22)</f>
        <v>0</v>
      </c>
      <c r="X23" s="198"/>
      <c r="Y23" s="199"/>
      <c r="Z23" s="197">
        <f>SUM(Z18:AB22)</f>
        <v>0</v>
      </c>
      <c r="AA23" s="198"/>
      <c r="AB23" s="199"/>
      <c r="AC23" s="197">
        <f>SUM(AC18:AE22)</f>
        <v>0</v>
      </c>
      <c r="AD23" s="198"/>
      <c r="AE23" s="199"/>
      <c r="AF23" s="197">
        <f>SUM(AF18:AH22)</f>
        <v>0</v>
      </c>
      <c r="AG23" s="198"/>
      <c r="AH23" s="199"/>
      <c r="AI23" s="197">
        <f>SUM(AI18:AK22)</f>
        <v>0</v>
      </c>
      <c r="AJ23" s="198"/>
      <c r="AK23" s="199"/>
      <c r="AL23" s="197">
        <f>+SUM(AL18:AN22)</f>
        <v>4455607000</v>
      </c>
      <c r="AM23" s="198"/>
      <c r="AN23" s="289"/>
    </row>
    <row r="24" spans="1:42" ht="15.75" customHeight="1" x14ac:dyDescent="0.3">
      <c r="A24" s="3" t="s">
        <v>31</v>
      </c>
      <c r="AB24" s="290" t="s">
        <v>32</v>
      </c>
      <c r="AC24" s="290"/>
      <c r="AD24" s="290"/>
      <c r="AE24" s="290"/>
      <c r="AF24" s="290"/>
      <c r="AG24" s="290"/>
      <c r="AH24" s="290"/>
      <c r="AI24" s="290"/>
      <c r="AJ24" s="290"/>
      <c r="AK24" s="290"/>
      <c r="AL24" s="207">
        <f>IF(AL23&lt;&gt;0,+N23/AL23,0)</f>
        <v>0.46506794697108611</v>
      </c>
      <c r="AM24" s="207"/>
      <c r="AN24" s="208"/>
    </row>
    <row r="25" spans="1:42" ht="7.5" customHeight="1" x14ac:dyDescent="0.35">
      <c r="A25" s="59"/>
      <c r="AB25" s="60"/>
      <c r="AN25" s="61"/>
    </row>
    <row r="26" spans="1:42" ht="7.5" customHeight="1" thickBot="1" x14ac:dyDescent="0.4">
      <c r="A26" s="59"/>
      <c r="AB26" s="60"/>
      <c r="AN26" s="61"/>
    </row>
    <row r="27" spans="1:42" ht="18" customHeight="1" x14ac:dyDescent="0.3">
      <c r="A27" s="62" t="s">
        <v>33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209" t="s">
        <v>34</v>
      </c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10"/>
    </row>
    <row r="28" spans="1:42" ht="16.5" customHeight="1" x14ac:dyDescent="0.3">
      <c r="A28" s="211" t="s">
        <v>35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3"/>
      <c r="Q28" s="214">
        <v>0.03</v>
      </c>
      <c r="R28" s="215"/>
      <c r="S28" s="216"/>
      <c r="T28" s="214">
        <v>0.03</v>
      </c>
      <c r="U28" s="215"/>
      <c r="V28" s="216"/>
      <c r="W28" s="217">
        <v>0.03</v>
      </c>
      <c r="X28" s="218"/>
      <c r="Y28" s="219"/>
      <c r="Z28" s="217">
        <v>0.03</v>
      </c>
      <c r="AA28" s="218"/>
      <c r="AB28" s="219"/>
      <c r="AC28" s="217">
        <v>0.03</v>
      </c>
      <c r="AD28" s="218"/>
      <c r="AE28" s="219"/>
      <c r="AF28" s="217">
        <v>0.03</v>
      </c>
      <c r="AG28" s="218"/>
      <c r="AH28" s="219"/>
      <c r="AI28" s="217">
        <v>0.03</v>
      </c>
      <c r="AJ28" s="218"/>
      <c r="AK28" s="219"/>
      <c r="AL28" s="217"/>
      <c r="AM28" s="218"/>
      <c r="AN28" s="219"/>
    </row>
    <row r="29" spans="1:42" ht="16.5" customHeight="1" x14ac:dyDescent="0.3">
      <c r="A29" s="211" t="s">
        <v>36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3"/>
      <c r="N29" s="227">
        <v>1</v>
      </c>
      <c r="O29" s="227"/>
      <c r="P29" s="227"/>
      <c r="Q29" s="224">
        <f>+N29*(1+Q28)</f>
        <v>1.03</v>
      </c>
      <c r="R29" s="225"/>
      <c r="S29" s="226"/>
      <c r="T29" s="224">
        <f>+Q29*(1+T28)</f>
        <v>1.0609</v>
      </c>
      <c r="U29" s="225"/>
      <c r="V29" s="226"/>
      <c r="W29" s="224">
        <f>+T29*(1+W28)</f>
        <v>1.092727</v>
      </c>
      <c r="X29" s="225"/>
      <c r="Y29" s="226"/>
      <c r="Z29" s="224">
        <f>+W29*(1+Z28)</f>
        <v>1.1255088100000001</v>
      </c>
      <c r="AA29" s="225"/>
      <c r="AB29" s="226"/>
      <c r="AC29" s="224">
        <f>+Z29*(1+AC28)</f>
        <v>1.1592740743000001</v>
      </c>
      <c r="AD29" s="225"/>
      <c r="AE29" s="226"/>
      <c r="AF29" s="224">
        <f>+AC29*(1+AF28)</f>
        <v>1.1940522965290001</v>
      </c>
      <c r="AG29" s="225"/>
      <c r="AH29" s="226"/>
      <c r="AI29" s="224">
        <f>+AF29*(1+AI28)</f>
        <v>1.2298738654248702</v>
      </c>
      <c r="AJ29" s="225"/>
      <c r="AK29" s="226"/>
      <c r="AL29" s="224"/>
      <c r="AM29" s="225"/>
      <c r="AN29" s="226"/>
    </row>
    <row r="30" spans="1:42" ht="49.5" customHeight="1" x14ac:dyDescent="0.3">
      <c r="A30" s="183" t="s">
        <v>22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5"/>
      <c r="N30" s="227" t="s">
        <v>37</v>
      </c>
      <c r="O30" s="227"/>
      <c r="P30" s="227"/>
      <c r="Q30" s="228">
        <v>2026</v>
      </c>
      <c r="R30" s="228"/>
      <c r="S30" s="228"/>
      <c r="T30" s="228">
        <f>+Q30+1</f>
        <v>2027</v>
      </c>
      <c r="U30" s="228"/>
      <c r="V30" s="228"/>
      <c r="W30" s="228">
        <f>+T30+1</f>
        <v>2028</v>
      </c>
      <c r="X30" s="228"/>
      <c r="Y30" s="228"/>
      <c r="Z30" s="228">
        <f>+W30+1</f>
        <v>2029</v>
      </c>
      <c r="AA30" s="228"/>
      <c r="AB30" s="228"/>
      <c r="AC30" s="228">
        <f>+Z30+1</f>
        <v>2030</v>
      </c>
      <c r="AD30" s="228"/>
      <c r="AE30" s="228"/>
      <c r="AF30" s="228">
        <f>+AC30+1</f>
        <v>2031</v>
      </c>
      <c r="AG30" s="228"/>
      <c r="AH30" s="228"/>
      <c r="AI30" s="228">
        <f>+AF30+1</f>
        <v>2032</v>
      </c>
      <c r="AJ30" s="228"/>
      <c r="AK30" s="228"/>
      <c r="AL30" s="177" t="s">
        <v>24</v>
      </c>
      <c r="AM30" s="178"/>
      <c r="AN30" s="179"/>
    </row>
    <row r="31" spans="1:42" s="58" customFormat="1" ht="21" customHeight="1" x14ac:dyDescent="0.25">
      <c r="A31" s="191" t="s">
        <v>25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3"/>
      <c r="N31" s="235">
        <f>+ROUND(+(N18/N29),0)</f>
        <v>0</v>
      </c>
      <c r="O31" s="235"/>
      <c r="P31" s="235"/>
      <c r="Q31" s="235">
        <f>+ROUND(+(Q18/Q29),0)</f>
        <v>0</v>
      </c>
      <c r="R31" s="235"/>
      <c r="S31" s="235"/>
      <c r="T31" s="235">
        <f>+ROUND(+(T18/T29),0)</f>
        <v>0</v>
      </c>
      <c r="U31" s="235"/>
      <c r="V31" s="235"/>
      <c r="W31" s="235">
        <f>+ROUND(+(W18/W29),0)</f>
        <v>0</v>
      </c>
      <c r="X31" s="235"/>
      <c r="Y31" s="235"/>
      <c r="Z31" s="235">
        <f>+ROUND(+(Z18/Z29),0)</f>
        <v>0</v>
      </c>
      <c r="AA31" s="235"/>
      <c r="AB31" s="235"/>
      <c r="AC31" s="235">
        <f>+ROUND(+(AC18/AC29),0)</f>
        <v>0</v>
      </c>
      <c r="AD31" s="235"/>
      <c r="AE31" s="235"/>
      <c r="AF31" s="235">
        <f>+ROUND(+(AF18/AF29),0)</f>
        <v>0</v>
      </c>
      <c r="AG31" s="235"/>
      <c r="AH31" s="235"/>
      <c r="AI31" s="235">
        <f>+ROUND(+(AI18/AI29),0)</f>
        <v>0</v>
      </c>
      <c r="AJ31" s="235"/>
      <c r="AK31" s="235"/>
      <c r="AL31" s="188">
        <f>+SUM(Q31:AK31)</f>
        <v>0</v>
      </c>
      <c r="AM31" s="189"/>
      <c r="AN31" s="190"/>
    </row>
    <row r="32" spans="1:42" s="58" customFormat="1" ht="21" customHeight="1" x14ac:dyDescent="0.25">
      <c r="A32" s="191" t="s">
        <v>26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3"/>
      <c r="N32" s="291">
        <f>+ROUND(+(N19/N29),0)</f>
        <v>2072160000</v>
      </c>
      <c r="O32" s="292"/>
      <c r="P32" s="293"/>
      <c r="Q32" s="291">
        <f>+ROUND(+(Q19/Q29),0)</f>
        <v>4325832039</v>
      </c>
      <c r="R32" s="292"/>
      <c r="S32" s="293"/>
      <c r="T32" s="291">
        <f>+ROUND(+(T19/T29),0)</f>
        <v>0</v>
      </c>
      <c r="U32" s="292"/>
      <c r="V32" s="293"/>
      <c r="W32" s="232">
        <f>+ROUND(+(W19/W29),0)</f>
        <v>0</v>
      </c>
      <c r="X32" s="233"/>
      <c r="Y32" s="234"/>
      <c r="Z32" s="232">
        <f>+ROUND(+(Z19/Z29),0)</f>
        <v>0</v>
      </c>
      <c r="AA32" s="233"/>
      <c r="AB32" s="234"/>
      <c r="AC32" s="232">
        <f>+ROUND(+(AC19/AC29),0)</f>
        <v>0</v>
      </c>
      <c r="AD32" s="233"/>
      <c r="AE32" s="234"/>
      <c r="AF32" s="232">
        <f>+ROUND(+(AF19/AF29),0)</f>
        <v>0</v>
      </c>
      <c r="AG32" s="233"/>
      <c r="AH32" s="234"/>
      <c r="AI32" s="232">
        <f>+ROUND(+(AI19/AI29),0)</f>
        <v>0</v>
      </c>
      <c r="AJ32" s="233"/>
      <c r="AK32" s="234"/>
      <c r="AL32" s="188">
        <f>+SUM(Q32:AK32)</f>
        <v>4325832039</v>
      </c>
      <c r="AM32" s="189"/>
      <c r="AN32" s="190"/>
      <c r="AP32" s="113"/>
    </row>
    <row r="33" spans="1:42" s="58" customFormat="1" ht="21" customHeight="1" x14ac:dyDescent="0.25">
      <c r="A33" s="191" t="s">
        <v>27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3"/>
      <c r="N33" s="232">
        <f>+ROUND(+(N20/N29),0)</f>
        <v>0</v>
      </c>
      <c r="O33" s="233"/>
      <c r="P33" s="234"/>
      <c r="Q33" s="232">
        <f>+ROUND(+(Q20/Q29),0)</f>
        <v>0</v>
      </c>
      <c r="R33" s="233"/>
      <c r="S33" s="234"/>
      <c r="T33" s="232">
        <f>+ROUND(+(T20/T29),0)</f>
        <v>0</v>
      </c>
      <c r="U33" s="233"/>
      <c r="V33" s="234"/>
      <c r="W33" s="232">
        <f>+ROUND(+(W20/W29),0)</f>
        <v>0</v>
      </c>
      <c r="X33" s="233"/>
      <c r="Y33" s="234"/>
      <c r="Z33" s="232">
        <f>+ROUND(+(Z20/Z29),0)</f>
        <v>0</v>
      </c>
      <c r="AA33" s="233"/>
      <c r="AB33" s="234"/>
      <c r="AC33" s="232">
        <f>+ROUND(+(AC20/AC29),0)</f>
        <v>0</v>
      </c>
      <c r="AD33" s="233"/>
      <c r="AE33" s="234"/>
      <c r="AF33" s="232">
        <f>+ROUND(+(AF20/AF29),0)</f>
        <v>0</v>
      </c>
      <c r="AG33" s="233"/>
      <c r="AH33" s="234"/>
      <c r="AI33" s="232">
        <f>+ROUND(+(AI20/AI29),0)</f>
        <v>0</v>
      </c>
      <c r="AJ33" s="233"/>
      <c r="AK33" s="234"/>
      <c r="AL33" s="188">
        <f>+SUM(Q33:AK33)</f>
        <v>0</v>
      </c>
      <c r="AM33" s="189"/>
      <c r="AN33" s="190"/>
    </row>
    <row r="34" spans="1:42" s="58" customFormat="1" ht="21" customHeight="1" x14ac:dyDescent="0.25">
      <c r="A34" s="191" t="s">
        <v>28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3"/>
      <c r="N34" s="232">
        <f>+ROUND(+(N21/N29),0)</f>
        <v>0</v>
      </c>
      <c r="O34" s="233"/>
      <c r="P34" s="234"/>
      <c r="Q34" s="232">
        <f>+ROUND(+(Q21/Q29),0)</f>
        <v>0</v>
      </c>
      <c r="R34" s="233"/>
      <c r="S34" s="234"/>
      <c r="T34" s="232">
        <f>+ROUND(+(T21/T29),0)</f>
        <v>0</v>
      </c>
      <c r="U34" s="233"/>
      <c r="V34" s="234"/>
      <c r="W34" s="232">
        <f>+ROUND(+(W21/W29),0)</f>
        <v>0</v>
      </c>
      <c r="X34" s="233"/>
      <c r="Y34" s="234"/>
      <c r="Z34" s="232">
        <f>+ROUND(+(Z21/Z29),0)</f>
        <v>0</v>
      </c>
      <c r="AA34" s="233"/>
      <c r="AB34" s="234"/>
      <c r="AC34" s="232">
        <f>+ROUND(+(AC21/AC29),0)</f>
        <v>0</v>
      </c>
      <c r="AD34" s="233"/>
      <c r="AE34" s="234"/>
      <c r="AF34" s="232">
        <f>+ROUND(+(AF21/AF29),0)</f>
        <v>0</v>
      </c>
      <c r="AG34" s="233"/>
      <c r="AH34" s="234"/>
      <c r="AI34" s="232">
        <f>+ROUND(+(AI21/AI29),0)</f>
        <v>0</v>
      </c>
      <c r="AJ34" s="233"/>
      <c r="AK34" s="234"/>
      <c r="AL34" s="188">
        <f>+SUM(Q34:AK34)</f>
        <v>0</v>
      </c>
      <c r="AM34" s="189"/>
      <c r="AN34" s="190"/>
    </row>
    <row r="35" spans="1:42" s="58" customFormat="1" ht="21" customHeight="1" x14ac:dyDescent="0.25">
      <c r="A35" s="191" t="s">
        <v>29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3"/>
      <c r="N35" s="232">
        <f>+ROUND(+(N22/N29),0)</f>
        <v>0</v>
      </c>
      <c r="O35" s="233"/>
      <c r="P35" s="234"/>
      <c r="Q35" s="232">
        <f>+ROUND(+(Q22/Q29),0)</f>
        <v>0</v>
      </c>
      <c r="R35" s="233"/>
      <c r="S35" s="234"/>
      <c r="T35" s="232">
        <f>+ROUND(+(T22/T29),0)</f>
        <v>0</v>
      </c>
      <c r="U35" s="233"/>
      <c r="V35" s="234"/>
      <c r="W35" s="232">
        <f>+ROUND(+(W22/W29),0)</f>
        <v>0</v>
      </c>
      <c r="X35" s="233"/>
      <c r="Y35" s="234"/>
      <c r="Z35" s="232">
        <f>+ROUND(+(Z22/Z29),0)</f>
        <v>0</v>
      </c>
      <c r="AA35" s="233"/>
      <c r="AB35" s="234"/>
      <c r="AC35" s="232">
        <f>+ROUND(+(AC22/AC29),0)</f>
        <v>0</v>
      </c>
      <c r="AD35" s="233"/>
      <c r="AE35" s="234"/>
      <c r="AF35" s="232">
        <f>+ROUND(+(AF22/AF29),0)</f>
        <v>0</v>
      </c>
      <c r="AG35" s="233"/>
      <c r="AH35" s="234"/>
      <c r="AI35" s="232">
        <f>+ROUND(+(AI22/AI29),0)</f>
        <v>0</v>
      </c>
      <c r="AJ35" s="233"/>
      <c r="AK35" s="234"/>
      <c r="AL35" s="188">
        <f>+SUM(Q35:AK35)</f>
        <v>0</v>
      </c>
      <c r="AM35" s="189"/>
      <c r="AN35" s="190"/>
    </row>
    <row r="36" spans="1:42" ht="21" customHeight="1" thickBot="1" x14ac:dyDescent="0.35">
      <c r="A36" s="220" t="s">
        <v>30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2"/>
      <c r="N36" s="197">
        <f>+SUM(N31:P35)</f>
        <v>2072160000</v>
      </c>
      <c r="O36" s="198"/>
      <c r="P36" s="199"/>
      <c r="Q36" s="197">
        <f>+SUM(Q31:S35)</f>
        <v>4325832039</v>
      </c>
      <c r="R36" s="198"/>
      <c r="S36" s="199"/>
      <c r="T36" s="197">
        <f>+SUM(T31:V35)</f>
        <v>0</v>
      </c>
      <c r="U36" s="198"/>
      <c r="V36" s="199"/>
      <c r="W36" s="197">
        <f>+SUM(W31:Y35)</f>
        <v>0</v>
      </c>
      <c r="X36" s="198"/>
      <c r="Y36" s="199"/>
      <c r="Z36" s="197">
        <f>+SUM(Z31:AB35)</f>
        <v>0</v>
      </c>
      <c r="AA36" s="198"/>
      <c r="AB36" s="199"/>
      <c r="AC36" s="197">
        <f>+SUM(AC31:AE35)</f>
        <v>0</v>
      </c>
      <c r="AD36" s="198"/>
      <c r="AE36" s="199"/>
      <c r="AF36" s="197">
        <f>+SUM(AF31:AH35)</f>
        <v>0</v>
      </c>
      <c r="AG36" s="198"/>
      <c r="AH36" s="199"/>
      <c r="AI36" s="197">
        <f>+SUM(AI31:AK35)</f>
        <v>0</v>
      </c>
      <c r="AJ36" s="198"/>
      <c r="AK36" s="199"/>
      <c r="AL36" s="197">
        <f>+SUM(AL31:AN35)</f>
        <v>4325832039</v>
      </c>
      <c r="AM36" s="198"/>
      <c r="AN36" s="289"/>
      <c r="AP36" s="109"/>
    </row>
    <row r="37" spans="1:42" ht="14.25" customHeight="1" thickBot="1" x14ac:dyDescent="0.4">
      <c r="A37" s="60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6"/>
    </row>
    <row r="38" spans="1:42" ht="21.75" customHeight="1" thickBot="1" x14ac:dyDescent="0.35">
      <c r="A38" s="236" t="s">
        <v>38</v>
      </c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8"/>
      <c r="S38" s="238"/>
      <c r="T38" s="238"/>
      <c r="U38" s="238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9"/>
    </row>
    <row r="39" spans="1:42" ht="36.75" customHeight="1" x14ac:dyDescent="0.3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240" t="s">
        <v>39</v>
      </c>
      <c r="S39" s="240"/>
      <c r="T39" s="240"/>
      <c r="U39" s="240"/>
      <c r="V39" s="241" t="s">
        <v>40</v>
      </c>
      <c r="W39" s="242"/>
      <c r="X39" s="242"/>
      <c r="Y39" s="242"/>
      <c r="Z39" s="242"/>
      <c r="AA39" s="243"/>
      <c r="AB39" s="241" t="s">
        <v>41</v>
      </c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3"/>
      <c r="AN39" s="69"/>
    </row>
    <row r="40" spans="1:42" ht="41.25" customHeight="1" x14ac:dyDescent="0.3">
      <c r="A40" s="70" t="s">
        <v>42</v>
      </c>
      <c r="B40" s="177" t="s">
        <v>43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240"/>
      <c r="S40" s="240"/>
      <c r="T40" s="240"/>
      <c r="U40" s="240"/>
      <c r="V40" s="244" t="s">
        <v>44</v>
      </c>
      <c r="W40" s="245"/>
      <c r="X40" s="246"/>
      <c r="Y40" s="244" t="s">
        <v>45</v>
      </c>
      <c r="Z40" s="245"/>
      <c r="AA40" s="246"/>
      <c r="AB40" s="244" t="s">
        <v>46</v>
      </c>
      <c r="AC40" s="245"/>
      <c r="AD40" s="246"/>
      <c r="AE40" s="244" t="s">
        <v>47</v>
      </c>
      <c r="AF40" s="245"/>
      <c r="AG40" s="246"/>
      <c r="AH40" s="244" t="s">
        <v>48</v>
      </c>
      <c r="AI40" s="245"/>
      <c r="AJ40" s="245"/>
      <c r="AK40" s="245"/>
      <c r="AL40" s="245"/>
      <c r="AM40" s="246"/>
      <c r="AN40" s="69"/>
      <c r="AP40" s="110"/>
    </row>
    <row r="41" spans="1:42" ht="63" customHeight="1" x14ac:dyDescent="0.3">
      <c r="A41" s="71">
        <v>1</v>
      </c>
      <c r="B41" s="136" t="s">
        <v>70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8"/>
      <c r="R41" s="247">
        <f>+N23+Q23</f>
        <v>6527767000</v>
      </c>
      <c r="S41" s="248"/>
      <c r="T41" s="248"/>
      <c r="U41" s="249"/>
      <c r="V41" s="139" t="s">
        <v>68</v>
      </c>
      <c r="W41" s="140"/>
      <c r="X41" s="141"/>
      <c r="Y41" s="133"/>
      <c r="Z41" s="134"/>
      <c r="AA41" s="135"/>
      <c r="AB41" s="250" t="s">
        <v>71</v>
      </c>
      <c r="AC41" s="251"/>
      <c r="AD41" s="252"/>
      <c r="AE41" s="250" t="s">
        <v>49</v>
      </c>
      <c r="AF41" s="251"/>
      <c r="AG41" s="252"/>
      <c r="AH41" s="250" t="s">
        <v>49</v>
      </c>
      <c r="AI41" s="251"/>
      <c r="AJ41" s="251"/>
      <c r="AK41" s="251"/>
      <c r="AL41" s="251"/>
      <c r="AM41" s="252"/>
      <c r="AN41" s="61"/>
      <c r="AP41" s="110"/>
    </row>
    <row r="42" spans="1:42" ht="18" customHeight="1" x14ac:dyDescent="0.3">
      <c r="A42" s="71">
        <v>2</v>
      </c>
      <c r="B42" s="103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5"/>
      <c r="R42" s="247"/>
      <c r="S42" s="248"/>
      <c r="T42" s="248"/>
      <c r="U42" s="249"/>
      <c r="V42" s="139"/>
      <c r="W42" s="140"/>
      <c r="X42" s="141"/>
      <c r="Y42" s="133"/>
      <c r="Z42" s="134"/>
      <c r="AA42" s="135"/>
      <c r="AB42" s="250"/>
      <c r="AC42" s="251"/>
      <c r="AD42" s="252"/>
      <c r="AE42" s="250"/>
      <c r="AF42" s="251"/>
      <c r="AG42" s="252"/>
      <c r="AH42" s="250"/>
      <c r="AI42" s="251"/>
      <c r="AJ42" s="251"/>
      <c r="AK42" s="251"/>
      <c r="AL42" s="251"/>
      <c r="AM42" s="252"/>
      <c r="AN42" s="61"/>
      <c r="AP42" s="110"/>
    </row>
    <row r="43" spans="1:42" ht="18" customHeight="1" x14ac:dyDescent="0.3">
      <c r="A43" s="71">
        <v>3</v>
      </c>
      <c r="B43" s="136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8"/>
      <c r="R43" s="247"/>
      <c r="S43" s="248"/>
      <c r="T43" s="248"/>
      <c r="U43" s="249"/>
      <c r="V43" s="139"/>
      <c r="W43" s="140"/>
      <c r="X43" s="141"/>
      <c r="Y43" s="100"/>
      <c r="Z43" s="101"/>
      <c r="AA43" s="102"/>
      <c r="AB43" s="250"/>
      <c r="AC43" s="251"/>
      <c r="AD43" s="252"/>
      <c r="AE43" s="250"/>
      <c r="AF43" s="251"/>
      <c r="AG43" s="252"/>
      <c r="AH43" s="250"/>
      <c r="AI43" s="251"/>
      <c r="AJ43" s="251"/>
      <c r="AK43" s="251"/>
      <c r="AL43" s="251"/>
      <c r="AM43" s="252"/>
      <c r="AN43" s="61"/>
      <c r="AP43" s="110"/>
    </row>
    <row r="44" spans="1:42" ht="18" customHeight="1" x14ac:dyDescent="0.3">
      <c r="A44" s="71">
        <v>4</v>
      </c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5"/>
      <c r="R44" s="247"/>
      <c r="S44" s="248"/>
      <c r="T44" s="248"/>
      <c r="U44" s="249"/>
      <c r="V44" s="106"/>
      <c r="W44" s="107"/>
      <c r="X44" s="108"/>
      <c r="Y44" s="100"/>
      <c r="Z44" s="101"/>
      <c r="AA44" s="102"/>
      <c r="AB44" s="250"/>
      <c r="AC44" s="251"/>
      <c r="AD44" s="252"/>
      <c r="AE44" s="250"/>
      <c r="AF44" s="251"/>
      <c r="AG44" s="252"/>
      <c r="AH44" s="250"/>
      <c r="AI44" s="251"/>
      <c r="AJ44" s="251"/>
      <c r="AK44" s="251"/>
      <c r="AL44" s="251"/>
      <c r="AM44" s="252"/>
      <c r="AN44" s="61"/>
    </row>
    <row r="45" spans="1:42" ht="18" customHeight="1" x14ac:dyDescent="0.3">
      <c r="A45" s="71">
        <v>5</v>
      </c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5"/>
      <c r="R45" s="247"/>
      <c r="S45" s="248"/>
      <c r="T45" s="248"/>
      <c r="U45" s="249"/>
      <c r="V45" s="106"/>
      <c r="W45" s="107"/>
      <c r="X45" s="108"/>
      <c r="Y45" s="100"/>
      <c r="Z45" s="101"/>
      <c r="AA45" s="102"/>
      <c r="AB45" s="250"/>
      <c r="AC45" s="251"/>
      <c r="AD45" s="252"/>
      <c r="AE45" s="250"/>
      <c r="AF45" s="251"/>
      <c r="AG45" s="252"/>
      <c r="AH45" s="250"/>
      <c r="AI45" s="251"/>
      <c r="AJ45" s="251"/>
      <c r="AK45" s="251"/>
      <c r="AL45" s="251"/>
      <c r="AM45" s="252"/>
      <c r="AN45" s="61"/>
    </row>
    <row r="46" spans="1:42" x14ac:dyDescent="0.3">
      <c r="A46" s="71">
        <v>6</v>
      </c>
      <c r="B46" s="253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5"/>
      <c r="R46" s="247"/>
      <c r="S46" s="248"/>
      <c r="T46" s="248"/>
      <c r="U46" s="249"/>
      <c r="V46" s="133"/>
      <c r="W46" s="134"/>
      <c r="X46" s="135"/>
      <c r="Y46" s="133"/>
      <c r="Z46" s="134"/>
      <c r="AA46" s="135"/>
      <c r="AB46" s="250"/>
      <c r="AC46" s="251"/>
      <c r="AD46" s="252"/>
      <c r="AE46" s="250"/>
      <c r="AF46" s="251"/>
      <c r="AG46" s="252"/>
      <c r="AH46" s="250"/>
      <c r="AI46" s="251"/>
      <c r="AJ46" s="251"/>
      <c r="AK46" s="251"/>
      <c r="AL46" s="251"/>
      <c r="AM46" s="252"/>
      <c r="AN46" s="61"/>
    </row>
    <row r="47" spans="1:42" x14ac:dyDescent="0.3">
      <c r="A47" s="71">
        <v>7</v>
      </c>
      <c r="B47" s="253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5"/>
      <c r="R47" s="247"/>
      <c r="S47" s="248"/>
      <c r="T47" s="248"/>
      <c r="U47" s="249"/>
      <c r="V47" s="133"/>
      <c r="W47" s="134"/>
      <c r="X47" s="135"/>
      <c r="Y47" s="133"/>
      <c r="Z47" s="134"/>
      <c r="AA47" s="135"/>
      <c r="AB47" s="250"/>
      <c r="AC47" s="251"/>
      <c r="AD47" s="252"/>
      <c r="AE47" s="250"/>
      <c r="AF47" s="251"/>
      <c r="AG47" s="252"/>
      <c r="AH47" s="250"/>
      <c r="AI47" s="251"/>
      <c r="AJ47" s="251"/>
      <c r="AK47" s="251"/>
      <c r="AL47" s="251"/>
      <c r="AM47" s="252"/>
      <c r="AN47" s="61"/>
    </row>
    <row r="48" spans="1:42" x14ac:dyDescent="0.3">
      <c r="A48" s="71">
        <v>8</v>
      </c>
      <c r="B48" s="97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9"/>
      <c r="R48" s="247"/>
      <c r="S48" s="248"/>
      <c r="T48" s="248"/>
      <c r="U48" s="249"/>
      <c r="V48" s="100"/>
      <c r="W48" s="101"/>
      <c r="X48" s="102"/>
      <c r="Y48" s="100"/>
      <c r="Z48" s="101"/>
      <c r="AA48" s="102"/>
      <c r="AB48" s="250"/>
      <c r="AC48" s="251"/>
      <c r="AD48" s="252"/>
      <c r="AE48" s="250"/>
      <c r="AF48" s="251"/>
      <c r="AG48" s="252"/>
      <c r="AH48" s="250"/>
      <c r="AI48" s="251"/>
      <c r="AJ48" s="251"/>
      <c r="AK48" s="251"/>
      <c r="AL48" s="251"/>
      <c r="AM48" s="252"/>
      <c r="AN48" s="61"/>
    </row>
    <row r="49" spans="1:42" x14ac:dyDescent="0.3">
      <c r="A49" s="72"/>
      <c r="B49" s="259" t="s">
        <v>30</v>
      </c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1"/>
      <c r="R49" s="262">
        <f>SUM(R41:U48)</f>
        <v>6527767000</v>
      </c>
      <c r="S49" s="260"/>
      <c r="T49" s="260"/>
      <c r="U49" s="261"/>
      <c r="V49" s="263"/>
      <c r="W49" s="264"/>
      <c r="X49" s="265"/>
      <c r="Y49" s="263"/>
      <c r="Z49" s="264"/>
      <c r="AA49" s="265"/>
      <c r="AB49" s="263"/>
      <c r="AC49" s="264"/>
      <c r="AD49" s="265"/>
      <c r="AE49" s="250"/>
      <c r="AF49" s="251"/>
      <c r="AG49" s="252"/>
      <c r="AH49" s="250"/>
      <c r="AI49" s="251"/>
      <c r="AJ49" s="251"/>
      <c r="AK49" s="251"/>
      <c r="AL49" s="251"/>
      <c r="AM49" s="252"/>
      <c r="AN49" s="69"/>
      <c r="AP49" s="109"/>
    </row>
    <row r="50" spans="1:42" s="80" customFormat="1" ht="18" thickBot="1" x14ac:dyDescent="0.3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5"/>
      <c r="O50" s="266"/>
      <c r="P50" s="266"/>
      <c r="Q50" s="266"/>
      <c r="R50" s="266"/>
      <c r="S50" s="266"/>
      <c r="T50" s="266"/>
      <c r="U50" s="266"/>
      <c r="V50" s="75"/>
      <c r="W50" s="76"/>
      <c r="X50" s="76"/>
      <c r="Y50" s="76"/>
      <c r="Z50" s="76"/>
      <c r="AA50" s="76"/>
      <c r="AB50" s="75"/>
      <c r="AC50" s="77"/>
      <c r="AD50" s="77"/>
      <c r="AE50" s="77"/>
      <c r="AF50" s="77"/>
      <c r="AG50" s="77"/>
      <c r="AH50" s="78"/>
      <c r="AI50" s="78"/>
      <c r="AJ50" s="78"/>
      <c r="AK50" s="78"/>
      <c r="AL50" s="78"/>
      <c r="AM50" s="78"/>
      <c r="AN50" s="79"/>
    </row>
    <row r="51" spans="1:42" ht="10.5" customHeight="1" thickBot="1" x14ac:dyDescent="0.4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1"/>
      <c r="N51" s="81"/>
      <c r="O51" s="83"/>
      <c r="P51" s="83"/>
      <c r="Q51" s="83"/>
      <c r="R51" s="83"/>
      <c r="S51" s="83"/>
      <c r="T51" s="83"/>
      <c r="U51" s="83"/>
      <c r="V51" s="83"/>
      <c r="W51" s="12"/>
      <c r="X51" s="12"/>
      <c r="Y51" s="12"/>
      <c r="Z51" s="12"/>
      <c r="AA51" s="12"/>
      <c r="AB51" s="12"/>
      <c r="AC51" s="84"/>
      <c r="AD51" s="84"/>
      <c r="AE51" s="84"/>
      <c r="AF51" s="84"/>
      <c r="AG51" s="84"/>
    </row>
    <row r="52" spans="1:42" ht="21.75" customHeight="1" thickBot="1" x14ac:dyDescent="0.4">
      <c r="A52" s="85" t="s">
        <v>51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267" t="s">
        <v>52</v>
      </c>
      <c r="AC52" s="267"/>
      <c r="AD52" s="267"/>
      <c r="AE52" s="267"/>
      <c r="AF52" s="268">
        <f>SUM(B55:AK63)</f>
        <v>6527767000</v>
      </c>
      <c r="AG52" s="268"/>
      <c r="AH52" s="268"/>
      <c r="AI52" s="268"/>
      <c r="AJ52" s="268"/>
      <c r="AK52" s="268"/>
      <c r="AL52" s="268"/>
      <c r="AM52" s="268"/>
      <c r="AN52" s="87"/>
    </row>
    <row r="53" spans="1:42" ht="20.25" customHeight="1" x14ac:dyDescent="0.3">
      <c r="A53" s="88" t="s">
        <v>53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90"/>
    </row>
    <row r="54" spans="1:42" x14ac:dyDescent="0.3">
      <c r="A54" s="72" t="s">
        <v>54</v>
      </c>
      <c r="B54" s="256" t="s">
        <v>55</v>
      </c>
      <c r="C54" s="257"/>
      <c r="D54" s="258"/>
      <c r="E54" s="256" t="s">
        <v>56</v>
      </c>
      <c r="F54" s="257"/>
      <c r="G54" s="258"/>
      <c r="H54" s="256" t="s">
        <v>57</v>
      </c>
      <c r="I54" s="257"/>
      <c r="J54" s="257"/>
      <c r="K54" s="256" t="s">
        <v>58</v>
      </c>
      <c r="L54" s="257"/>
      <c r="M54" s="258"/>
      <c r="N54" s="256" t="s">
        <v>59</v>
      </c>
      <c r="O54" s="257"/>
      <c r="P54" s="258"/>
      <c r="Q54" s="256" t="s">
        <v>60</v>
      </c>
      <c r="R54" s="257"/>
      <c r="S54" s="258"/>
      <c r="T54" s="256" t="s">
        <v>61</v>
      </c>
      <c r="U54" s="257"/>
      <c r="V54" s="258"/>
      <c r="W54" s="256" t="s">
        <v>62</v>
      </c>
      <c r="X54" s="257"/>
      <c r="Y54" s="258"/>
      <c r="Z54" s="256" t="s">
        <v>63</v>
      </c>
      <c r="AA54" s="257"/>
      <c r="AB54" s="258"/>
      <c r="AC54" s="256" t="s">
        <v>64</v>
      </c>
      <c r="AD54" s="257"/>
      <c r="AE54" s="258"/>
      <c r="AF54" s="256" t="s">
        <v>65</v>
      </c>
      <c r="AG54" s="257"/>
      <c r="AH54" s="258"/>
      <c r="AI54" s="256" t="s">
        <v>66</v>
      </c>
      <c r="AJ54" s="257"/>
      <c r="AK54" s="258"/>
      <c r="AL54" s="256" t="s">
        <v>30</v>
      </c>
      <c r="AM54" s="257"/>
      <c r="AN54" s="258"/>
    </row>
    <row r="55" spans="1:42" x14ac:dyDescent="0.3">
      <c r="A55" s="91">
        <v>2022</v>
      </c>
      <c r="B55" s="271"/>
      <c r="C55" s="272"/>
      <c r="D55" s="273"/>
      <c r="E55" s="271"/>
      <c r="F55" s="272"/>
      <c r="G55" s="273"/>
      <c r="H55" s="271"/>
      <c r="I55" s="272"/>
      <c r="J55" s="273"/>
      <c r="K55" s="271"/>
      <c r="L55" s="272"/>
      <c r="M55" s="273"/>
      <c r="N55" s="271"/>
      <c r="O55" s="272"/>
      <c r="P55" s="273"/>
      <c r="Q55" s="271"/>
      <c r="R55" s="272"/>
      <c r="S55" s="273"/>
      <c r="T55" s="271"/>
      <c r="U55" s="272"/>
      <c r="V55" s="273"/>
      <c r="W55" s="271"/>
      <c r="X55" s="272"/>
      <c r="Y55" s="273"/>
      <c r="Z55" s="271"/>
      <c r="AA55" s="272"/>
      <c r="AB55" s="273"/>
      <c r="AC55" s="271"/>
      <c r="AD55" s="272"/>
      <c r="AE55" s="273"/>
      <c r="AF55" s="271"/>
      <c r="AG55" s="272"/>
      <c r="AH55" s="273"/>
      <c r="AI55" s="271"/>
      <c r="AJ55" s="272"/>
      <c r="AK55" s="273"/>
      <c r="AL55" s="262">
        <f t="shared" ref="AL55" si="0">SUM(B55:AK55)</f>
        <v>0</v>
      </c>
      <c r="AM55" s="269"/>
      <c r="AN55" s="270"/>
    </row>
    <row r="56" spans="1:42" x14ac:dyDescent="0.3">
      <c r="A56" s="91">
        <f t="shared" ref="A56:A63" si="1">+A55+1</f>
        <v>2023</v>
      </c>
      <c r="B56" s="271"/>
      <c r="C56" s="272"/>
      <c r="D56" s="273"/>
      <c r="E56" s="271"/>
      <c r="F56" s="272"/>
      <c r="G56" s="273"/>
      <c r="H56" s="271"/>
      <c r="I56" s="272"/>
      <c r="J56" s="273"/>
      <c r="K56" s="271"/>
      <c r="L56" s="272"/>
      <c r="M56" s="273"/>
      <c r="N56" s="271"/>
      <c r="O56" s="272"/>
      <c r="P56" s="273"/>
      <c r="Q56" s="271"/>
      <c r="R56" s="272"/>
      <c r="S56" s="273"/>
      <c r="T56" s="271"/>
      <c r="U56" s="272"/>
      <c r="V56" s="273"/>
      <c r="W56" s="271"/>
      <c r="X56" s="272"/>
      <c r="Y56" s="273"/>
      <c r="Z56" s="271"/>
      <c r="AA56" s="272"/>
      <c r="AB56" s="273"/>
      <c r="AC56" s="271"/>
      <c r="AD56" s="272"/>
      <c r="AE56" s="273"/>
      <c r="AF56" s="271"/>
      <c r="AG56" s="272"/>
      <c r="AH56" s="273"/>
      <c r="AI56" s="271"/>
      <c r="AJ56" s="272"/>
      <c r="AK56" s="273"/>
      <c r="AL56" s="262">
        <f>SUM(B56:AK56)</f>
        <v>0</v>
      </c>
      <c r="AM56" s="269"/>
      <c r="AN56" s="270"/>
    </row>
    <row r="57" spans="1:42" x14ac:dyDescent="0.3">
      <c r="A57" s="91">
        <f t="shared" si="1"/>
        <v>2024</v>
      </c>
      <c r="B57" s="271"/>
      <c r="C57" s="272"/>
      <c r="D57" s="273"/>
      <c r="E57" s="271"/>
      <c r="F57" s="272"/>
      <c r="G57" s="273"/>
      <c r="H57" s="271"/>
      <c r="I57" s="272"/>
      <c r="J57" s="273"/>
      <c r="K57" s="271"/>
      <c r="L57" s="272"/>
      <c r="M57" s="273"/>
      <c r="N57" s="271"/>
      <c r="O57" s="272"/>
      <c r="P57" s="273"/>
      <c r="Q57" s="271"/>
      <c r="R57" s="272"/>
      <c r="S57" s="273"/>
      <c r="T57" s="271"/>
      <c r="U57" s="272"/>
      <c r="V57" s="273"/>
      <c r="W57" s="271"/>
      <c r="X57" s="272"/>
      <c r="Y57" s="273"/>
      <c r="Z57" s="271"/>
      <c r="AA57" s="272"/>
      <c r="AB57" s="273"/>
      <c r="AC57" s="271"/>
      <c r="AD57" s="272"/>
      <c r="AE57" s="273"/>
      <c r="AF57" s="271"/>
      <c r="AG57" s="272"/>
      <c r="AH57" s="273"/>
      <c r="AI57" s="271"/>
      <c r="AJ57" s="272"/>
      <c r="AK57" s="273"/>
      <c r="AL57" s="262">
        <f t="shared" ref="AL57:AL63" si="2">SUM(B57:AK57)</f>
        <v>0</v>
      </c>
      <c r="AM57" s="269"/>
      <c r="AN57" s="270"/>
    </row>
    <row r="58" spans="1:42" x14ac:dyDescent="0.3">
      <c r="A58" s="91">
        <f>+A57+1</f>
        <v>2025</v>
      </c>
      <c r="B58" s="271"/>
      <c r="C58" s="272"/>
      <c r="D58" s="273"/>
      <c r="E58" s="271"/>
      <c r="F58" s="272"/>
      <c r="G58" s="273"/>
      <c r="H58" s="271"/>
      <c r="I58" s="272"/>
      <c r="J58" s="273"/>
      <c r="K58" s="271"/>
      <c r="L58" s="272"/>
      <c r="M58" s="273"/>
      <c r="N58" s="271"/>
      <c r="O58" s="272"/>
      <c r="P58" s="273"/>
      <c r="Q58" s="271"/>
      <c r="R58" s="272"/>
      <c r="S58" s="273"/>
      <c r="T58" s="271"/>
      <c r="U58" s="272"/>
      <c r="V58" s="273"/>
      <c r="W58" s="271"/>
      <c r="X58" s="272"/>
      <c r="Y58" s="273"/>
      <c r="Z58" s="271">
        <v>472662000</v>
      </c>
      <c r="AA58" s="272"/>
      <c r="AB58" s="273"/>
      <c r="AC58" s="271">
        <v>533166000</v>
      </c>
      <c r="AD58" s="272"/>
      <c r="AE58" s="273"/>
      <c r="AF58" s="271">
        <v>533166000</v>
      </c>
      <c r="AG58" s="272"/>
      <c r="AH58" s="273"/>
      <c r="AI58" s="271">
        <v>533166000</v>
      </c>
      <c r="AJ58" s="272"/>
      <c r="AK58" s="273"/>
      <c r="AL58" s="262">
        <f t="shared" si="2"/>
        <v>2072160000</v>
      </c>
      <c r="AM58" s="269"/>
      <c r="AN58" s="270"/>
      <c r="AP58" s="129"/>
    </row>
    <row r="59" spans="1:42" x14ac:dyDescent="0.3">
      <c r="A59" s="91">
        <f t="shared" si="1"/>
        <v>2026</v>
      </c>
      <c r="E59" s="271">
        <v>549161000</v>
      </c>
      <c r="F59" s="272"/>
      <c r="G59" s="273"/>
      <c r="H59" s="271">
        <v>549161000</v>
      </c>
      <c r="I59" s="272"/>
      <c r="J59" s="273"/>
      <c r="K59" s="271">
        <v>549161000</v>
      </c>
      <c r="L59" s="272"/>
      <c r="M59" s="273"/>
      <c r="N59" s="271">
        <v>549161000</v>
      </c>
      <c r="O59" s="272"/>
      <c r="P59" s="273"/>
      <c r="Q59" s="271">
        <v>549161000</v>
      </c>
      <c r="R59" s="272"/>
      <c r="S59" s="273"/>
      <c r="T59" s="271">
        <v>549161000</v>
      </c>
      <c r="U59" s="272"/>
      <c r="V59" s="273"/>
      <c r="W59" s="271">
        <v>549161000</v>
      </c>
      <c r="X59" s="272"/>
      <c r="Y59" s="273"/>
      <c r="Z59" s="271">
        <v>305740000</v>
      </c>
      <c r="AA59" s="272"/>
      <c r="AB59" s="273"/>
      <c r="AC59" s="271">
        <v>305740000</v>
      </c>
      <c r="AD59" s="272"/>
      <c r="AE59" s="273"/>
      <c r="AF59" s="271"/>
      <c r="AG59" s="272"/>
      <c r="AH59" s="273"/>
      <c r="AI59" s="271"/>
      <c r="AJ59" s="272"/>
      <c r="AK59" s="273"/>
      <c r="AL59" s="262">
        <f>SUM(E59:AK59)</f>
        <v>4455607000</v>
      </c>
      <c r="AM59" s="269"/>
      <c r="AN59" s="270"/>
      <c r="AP59" s="109"/>
    </row>
    <row r="60" spans="1:42" x14ac:dyDescent="0.3">
      <c r="A60" s="91">
        <f t="shared" si="1"/>
        <v>2027</v>
      </c>
      <c r="B60" s="271"/>
      <c r="C60" s="272"/>
      <c r="D60" s="273"/>
      <c r="E60" s="271"/>
      <c r="F60" s="272"/>
      <c r="G60" s="273"/>
      <c r="H60" s="271"/>
      <c r="I60" s="272"/>
      <c r="J60" s="273"/>
      <c r="K60" s="271"/>
      <c r="L60" s="272"/>
      <c r="M60" s="273"/>
      <c r="N60" s="271"/>
      <c r="O60" s="272"/>
      <c r="P60" s="273"/>
      <c r="Q60" s="271"/>
      <c r="R60" s="272"/>
      <c r="S60" s="273"/>
      <c r="T60" s="271"/>
      <c r="U60" s="272"/>
      <c r="V60" s="273"/>
      <c r="W60" s="271"/>
      <c r="X60" s="272"/>
      <c r="Y60" s="273"/>
      <c r="Z60" s="271"/>
      <c r="AA60" s="272"/>
      <c r="AB60" s="273"/>
      <c r="AC60" s="271"/>
      <c r="AD60" s="272"/>
      <c r="AE60" s="273"/>
      <c r="AF60" s="271"/>
      <c r="AG60" s="272"/>
      <c r="AH60" s="273"/>
      <c r="AI60" s="271"/>
      <c r="AJ60" s="272"/>
      <c r="AK60" s="273"/>
      <c r="AL60" s="262">
        <f t="shared" si="2"/>
        <v>0</v>
      </c>
      <c r="AM60" s="269"/>
      <c r="AN60" s="270"/>
    </row>
    <row r="61" spans="1:42" x14ac:dyDescent="0.3">
      <c r="A61" s="91">
        <f t="shared" si="1"/>
        <v>2028</v>
      </c>
      <c r="B61" s="271"/>
      <c r="C61" s="272"/>
      <c r="D61" s="273"/>
      <c r="E61" s="271"/>
      <c r="F61" s="272"/>
      <c r="G61" s="273"/>
      <c r="H61" s="271"/>
      <c r="I61" s="272"/>
      <c r="J61" s="273"/>
      <c r="K61" s="271"/>
      <c r="L61" s="272"/>
      <c r="M61" s="273"/>
      <c r="N61" s="271"/>
      <c r="O61" s="272"/>
      <c r="P61" s="273"/>
      <c r="Q61" s="271"/>
      <c r="R61" s="272"/>
      <c r="S61" s="273"/>
      <c r="T61" s="271"/>
      <c r="U61" s="272"/>
      <c r="V61" s="273"/>
      <c r="W61" s="271"/>
      <c r="X61" s="272"/>
      <c r="Y61" s="273"/>
      <c r="Z61" s="271"/>
      <c r="AA61" s="272"/>
      <c r="AB61" s="273"/>
      <c r="AC61" s="271"/>
      <c r="AD61" s="272"/>
      <c r="AE61" s="273"/>
      <c r="AF61" s="271"/>
      <c r="AG61" s="272"/>
      <c r="AH61" s="273"/>
      <c r="AI61" s="271"/>
      <c r="AJ61" s="272"/>
      <c r="AK61" s="273"/>
      <c r="AL61" s="262">
        <f t="shared" si="2"/>
        <v>0</v>
      </c>
      <c r="AM61" s="269"/>
      <c r="AN61" s="270"/>
    </row>
    <row r="62" spans="1:42" x14ac:dyDescent="0.3">
      <c r="A62" s="91">
        <f t="shared" si="1"/>
        <v>2029</v>
      </c>
      <c r="B62" s="271"/>
      <c r="C62" s="272"/>
      <c r="D62" s="273"/>
      <c r="E62" s="271"/>
      <c r="F62" s="272"/>
      <c r="G62" s="273"/>
      <c r="H62" s="271"/>
      <c r="I62" s="272"/>
      <c r="J62" s="273"/>
      <c r="K62" s="271"/>
      <c r="L62" s="272"/>
      <c r="M62" s="273"/>
      <c r="N62" s="271"/>
      <c r="O62" s="272"/>
      <c r="P62" s="273"/>
      <c r="Q62" s="271"/>
      <c r="R62" s="272"/>
      <c r="S62" s="273"/>
      <c r="T62" s="271"/>
      <c r="U62" s="272"/>
      <c r="V62" s="273"/>
      <c r="W62" s="271"/>
      <c r="X62" s="272"/>
      <c r="Y62" s="273"/>
      <c r="Z62" s="271"/>
      <c r="AA62" s="272"/>
      <c r="AB62" s="273"/>
      <c r="AC62" s="271"/>
      <c r="AD62" s="272"/>
      <c r="AE62" s="273"/>
      <c r="AF62" s="271"/>
      <c r="AG62" s="272"/>
      <c r="AH62" s="273"/>
      <c r="AI62" s="271"/>
      <c r="AJ62" s="272"/>
      <c r="AK62" s="273"/>
      <c r="AL62" s="262">
        <f t="shared" si="2"/>
        <v>0</v>
      </c>
      <c r="AM62" s="269"/>
      <c r="AN62" s="270"/>
    </row>
    <row r="63" spans="1:42" x14ac:dyDescent="0.3">
      <c r="A63" s="91">
        <f t="shared" si="1"/>
        <v>2030</v>
      </c>
      <c r="B63" s="271"/>
      <c r="C63" s="272"/>
      <c r="D63" s="273"/>
      <c r="E63" s="271"/>
      <c r="F63" s="272"/>
      <c r="G63" s="273"/>
      <c r="H63" s="271"/>
      <c r="I63" s="272"/>
      <c r="J63" s="273"/>
      <c r="K63" s="271"/>
      <c r="L63" s="272"/>
      <c r="M63" s="273"/>
      <c r="N63" s="271"/>
      <c r="O63" s="272"/>
      <c r="P63" s="273"/>
      <c r="Q63" s="271"/>
      <c r="R63" s="272"/>
      <c r="S63" s="273"/>
      <c r="T63" s="271"/>
      <c r="U63" s="272"/>
      <c r="V63" s="273"/>
      <c r="W63" s="271"/>
      <c r="X63" s="272"/>
      <c r="Y63" s="273"/>
      <c r="Z63" s="271"/>
      <c r="AA63" s="272"/>
      <c r="AB63" s="273"/>
      <c r="AC63" s="271"/>
      <c r="AD63" s="272"/>
      <c r="AE63" s="273"/>
      <c r="AF63" s="271"/>
      <c r="AG63" s="272"/>
      <c r="AH63" s="273"/>
      <c r="AI63" s="271"/>
      <c r="AJ63" s="272"/>
      <c r="AK63" s="273"/>
      <c r="AL63" s="262">
        <f t="shared" si="2"/>
        <v>0</v>
      </c>
      <c r="AM63" s="269"/>
      <c r="AN63" s="270"/>
    </row>
    <row r="64" spans="1:42" ht="17.25" thickBot="1" x14ac:dyDescent="0.35">
      <c r="A64" s="95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280">
        <f>+SUM(AL55:AN63)</f>
        <v>6527767000</v>
      </c>
      <c r="AM64" s="281"/>
      <c r="AN64" s="282"/>
    </row>
    <row r="65" spans="3:40" x14ac:dyDescent="0.3">
      <c r="AL65" s="278" t="str">
        <f>+IF(AL64=R49,"OK","ERROR")</f>
        <v>OK</v>
      </c>
      <c r="AM65" s="278"/>
      <c r="AN65" s="278"/>
    </row>
    <row r="66" spans="3:40" ht="17.25" x14ac:dyDescent="0.35">
      <c r="C66" s="114"/>
      <c r="E66" s="115"/>
      <c r="K66" s="116"/>
      <c r="L66" s="116"/>
      <c r="M66" s="117"/>
      <c r="N66" s="118"/>
      <c r="O66" s="119"/>
      <c r="P66" s="120"/>
      <c r="Q66" s="120"/>
      <c r="R66" s="120"/>
      <c r="S66" s="120"/>
      <c r="T66" s="118"/>
      <c r="U66" s="118"/>
      <c r="V66" s="118"/>
      <c r="W66" s="118"/>
      <c r="X66" s="118"/>
      <c r="Y66" s="118"/>
      <c r="Z66" s="118"/>
      <c r="AA66" s="118"/>
    </row>
    <row r="67" spans="3:40" x14ac:dyDescent="0.3">
      <c r="K67" s="116"/>
      <c r="L67" s="121"/>
      <c r="M67" s="121"/>
      <c r="N67" s="121"/>
      <c r="O67" s="122"/>
      <c r="P67" s="121"/>
      <c r="Q67" s="121"/>
      <c r="R67" s="121"/>
      <c r="S67" s="121"/>
      <c r="T67" s="118"/>
      <c r="U67" s="118"/>
      <c r="V67" s="118"/>
      <c r="W67" s="118"/>
      <c r="X67" s="118"/>
      <c r="Y67" s="118"/>
      <c r="Z67" s="118"/>
      <c r="AA67" s="118"/>
      <c r="AC67" s="279"/>
      <c r="AD67" s="279"/>
      <c r="AE67" s="279"/>
    </row>
    <row r="68" spans="3:40" x14ac:dyDescent="0.3">
      <c r="K68" s="116"/>
      <c r="L68" s="123"/>
      <c r="M68" s="123"/>
      <c r="N68" s="116"/>
      <c r="O68" s="124"/>
      <c r="P68" s="125"/>
      <c r="Q68" s="125"/>
      <c r="R68" s="120"/>
      <c r="S68" s="125"/>
      <c r="T68" s="118"/>
      <c r="U68" s="118"/>
      <c r="V68" s="118"/>
      <c r="W68" s="118"/>
      <c r="X68" s="118"/>
      <c r="Y68" s="118"/>
      <c r="Z68" s="118"/>
      <c r="AA68" s="118"/>
      <c r="AC68" s="279"/>
      <c r="AD68" s="279"/>
      <c r="AE68" s="279"/>
    </row>
    <row r="69" spans="3:40" x14ac:dyDescent="0.3">
      <c r="C69" s="126"/>
      <c r="K69" s="116"/>
      <c r="L69" s="123"/>
      <c r="M69" s="123"/>
      <c r="N69" s="116"/>
      <c r="O69" s="127"/>
      <c r="P69" s="125"/>
      <c r="Q69" s="125"/>
      <c r="R69" s="120"/>
      <c r="S69" s="125"/>
      <c r="T69" s="118"/>
      <c r="U69" s="118"/>
      <c r="V69" s="118"/>
      <c r="W69" s="118"/>
      <c r="X69" s="118"/>
      <c r="Y69" s="118"/>
      <c r="Z69" s="118"/>
      <c r="AA69" s="118"/>
    </row>
    <row r="70" spans="3:40" x14ac:dyDescent="0.3">
      <c r="D70" s="110"/>
      <c r="E70" s="110"/>
      <c r="I70" s="110"/>
      <c r="K70" s="110"/>
      <c r="L70" s="123"/>
      <c r="M70" s="123"/>
      <c r="N70" s="110"/>
      <c r="O70" s="127"/>
      <c r="P70" s="125"/>
      <c r="Q70" s="110"/>
      <c r="R70" s="120"/>
      <c r="S70" s="125"/>
      <c r="T70" s="110"/>
      <c r="U70" s="118"/>
      <c r="V70" s="118"/>
      <c r="W70" s="110"/>
      <c r="X70" s="118"/>
      <c r="Y70" s="118"/>
      <c r="Z70" s="110"/>
      <c r="AA70" s="118"/>
    </row>
    <row r="71" spans="3:40" x14ac:dyDescent="0.3">
      <c r="K71" s="116"/>
      <c r="L71" s="123"/>
      <c r="M71" s="123"/>
      <c r="N71" s="116"/>
      <c r="O71" s="127"/>
      <c r="P71" s="125"/>
      <c r="Q71" s="125"/>
      <c r="R71" s="120"/>
      <c r="S71" s="125"/>
      <c r="T71" s="118"/>
      <c r="U71" s="118"/>
      <c r="V71" s="118"/>
      <c r="W71" s="118"/>
      <c r="X71" s="118"/>
      <c r="Y71" s="118"/>
      <c r="Z71" s="118"/>
      <c r="AA71" s="118"/>
    </row>
    <row r="72" spans="3:40" x14ac:dyDescent="0.3">
      <c r="K72" s="116"/>
      <c r="L72" s="123"/>
      <c r="M72" s="123"/>
      <c r="N72" s="116"/>
      <c r="O72" s="127"/>
      <c r="P72" s="125"/>
      <c r="Q72" s="125"/>
      <c r="R72" s="120"/>
      <c r="S72" s="125"/>
      <c r="T72" s="118"/>
      <c r="U72" s="118"/>
      <c r="V72" s="118"/>
      <c r="W72" s="118"/>
      <c r="X72" s="118"/>
      <c r="Y72" s="118"/>
      <c r="Z72" s="118"/>
      <c r="AA72" s="118"/>
    </row>
    <row r="73" spans="3:40" x14ac:dyDescent="0.3">
      <c r="K73" s="116"/>
      <c r="L73" s="123"/>
      <c r="M73" s="123"/>
      <c r="N73" s="123"/>
      <c r="O73" s="127"/>
      <c r="P73" s="125"/>
      <c r="Q73" s="125"/>
      <c r="R73" s="125"/>
      <c r="S73" s="125"/>
      <c r="T73" s="118"/>
      <c r="U73" s="118"/>
      <c r="V73" s="118"/>
      <c r="W73" s="118"/>
      <c r="X73" s="118"/>
      <c r="Y73" s="118"/>
      <c r="Z73" s="118"/>
      <c r="AA73" s="118"/>
    </row>
    <row r="74" spans="3:40" x14ac:dyDescent="0.3">
      <c r="K74" s="116"/>
      <c r="L74" s="123"/>
      <c r="M74" s="123"/>
      <c r="N74" s="116"/>
      <c r="O74" s="127"/>
      <c r="P74" s="125"/>
      <c r="Q74" s="125"/>
      <c r="R74" s="120"/>
      <c r="S74" s="125"/>
      <c r="T74" s="118"/>
      <c r="U74" s="118"/>
      <c r="V74" s="118"/>
      <c r="W74" s="118"/>
      <c r="X74" s="118"/>
      <c r="Y74" s="118"/>
      <c r="Z74" s="118"/>
      <c r="AA74" s="118"/>
    </row>
    <row r="75" spans="3:40" x14ac:dyDescent="0.3">
      <c r="K75" s="116"/>
      <c r="L75" s="123"/>
      <c r="M75" s="123"/>
      <c r="N75" s="116"/>
      <c r="O75" s="127"/>
      <c r="P75" s="125"/>
      <c r="Q75" s="125"/>
      <c r="R75" s="120"/>
      <c r="S75" s="125"/>
      <c r="T75" s="118"/>
      <c r="U75" s="118"/>
      <c r="V75" s="118"/>
      <c r="W75" s="118"/>
      <c r="X75" s="118"/>
      <c r="Y75" s="118"/>
      <c r="Z75" s="118"/>
      <c r="AA75" s="118"/>
    </row>
    <row r="76" spans="3:40" x14ac:dyDescent="0.3">
      <c r="K76" s="116"/>
      <c r="L76" s="123"/>
      <c r="M76" s="123"/>
      <c r="N76" s="116"/>
      <c r="O76" s="127"/>
      <c r="P76" s="125"/>
      <c r="Q76" s="125"/>
      <c r="R76" s="120"/>
      <c r="S76" s="125"/>
      <c r="T76" s="118"/>
      <c r="U76" s="118"/>
      <c r="V76" s="118"/>
      <c r="W76" s="118"/>
      <c r="X76" s="118"/>
      <c r="Y76" s="118"/>
      <c r="Z76" s="118"/>
      <c r="AA76" s="118"/>
    </row>
    <row r="77" spans="3:40" x14ac:dyDescent="0.3">
      <c r="K77" s="116"/>
      <c r="L77" s="123"/>
      <c r="M77" s="123"/>
      <c r="N77" s="116"/>
      <c r="O77" s="127"/>
      <c r="P77" s="125"/>
      <c r="Q77" s="125"/>
      <c r="R77" s="120"/>
      <c r="S77" s="125"/>
      <c r="T77" s="118"/>
      <c r="U77" s="118"/>
      <c r="V77" s="118"/>
      <c r="W77" s="118"/>
      <c r="X77" s="118"/>
      <c r="Y77" s="118"/>
      <c r="Z77" s="118"/>
      <c r="AA77" s="118"/>
    </row>
    <row r="78" spans="3:40" x14ac:dyDescent="0.3">
      <c r="K78" s="116"/>
      <c r="L78" s="123"/>
      <c r="M78" s="123"/>
      <c r="N78" s="116"/>
      <c r="O78" s="127"/>
      <c r="P78" s="125"/>
      <c r="Q78" s="125"/>
      <c r="R78" s="120"/>
      <c r="S78" s="125"/>
      <c r="T78" s="118"/>
      <c r="U78" s="118"/>
      <c r="V78" s="118"/>
      <c r="W78" s="118"/>
      <c r="X78" s="118"/>
      <c r="Y78" s="118"/>
      <c r="Z78" s="118"/>
      <c r="AA78" s="118"/>
    </row>
    <row r="79" spans="3:40" x14ac:dyDescent="0.3">
      <c r="K79" s="118"/>
      <c r="L79" s="123"/>
      <c r="M79" s="123"/>
      <c r="N79" s="123"/>
      <c r="O79" s="116"/>
      <c r="P79" s="125"/>
      <c r="Q79" s="125"/>
      <c r="R79" s="125"/>
      <c r="S79" s="120"/>
      <c r="T79" s="118"/>
      <c r="U79" s="118"/>
      <c r="V79" s="118"/>
      <c r="W79" s="118"/>
      <c r="X79" s="118"/>
      <c r="Y79" s="118"/>
      <c r="Z79" s="118"/>
      <c r="AA79" s="118"/>
    </row>
    <row r="80" spans="3:40" x14ac:dyDescent="0.3"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</row>
    <row r="81" spans="11:27" x14ac:dyDescent="0.3">
      <c r="K81" s="118"/>
      <c r="L81" s="118"/>
      <c r="M81" s="118"/>
      <c r="N81" s="118"/>
      <c r="O81" s="118"/>
      <c r="P81" s="127"/>
      <c r="Q81" s="127"/>
      <c r="R81" s="118"/>
      <c r="S81" s="118"/>
      <c r="T81" s="118"/>
      <c r="U81" s="118"/>
      <c r="V81" s="118"/>
      <c r="W81" s="118"/>
      <c r="X81" s="118"/>
      <c r="Y81" s="118"/>
      <c r="Z81" s="118"/>
      <c r="AA81" s="118"/>
    </row>
    <row r="82" spans="11:27" x14ac:dyDescent="0.3">
      <c r="K82" s="118"/>
      <c r="L82" s="118"/>
      <c r="M82" s="118"/>
      <c r="N82" s="118"/>
      <c r="O82" s="118"/>
      <c r="P82" s="127"/>
      <c r="Q82" s="127"/>
      <c r="R82" s="118"/>
      <c r="S82" s="118"/>
      <c r="T82" s="118"/>
      <c r="U82" s="118"/>
      <c r="V82" s="118"/>
      <c r="W82" s="118"/>
      <c r="X82" s="118"/>
      <c r="Y82" s="118"/>
      <c r="Z82" s="118"/>
      <c r="AA82" s="118"/>
    </row>
  </sheetData>
  <protectedRanges>
    <protectedRange password="876D" sqref="D2:AA2" name="Rango1"/>
  </protectedRanges>
  <mergeCells count="380">
    <mergeCell ref="AC67:AE67"/>
    <mergeCell ref="AC68:AE68"/>
    <mergeCell ref="AC63:AE63"/>
    <mergeCell ref="AF63:AH63"/>
    <mergeCell ref="AI63:AK63"/>
    <mergeCell ref="AL63:AN63"/>
    <mergeCell ref="AL64:AN64"/>
    <mergeCell ref="AL65:AN65"/>
    <mergeCell ref="AL62:AN62"/>
    <mergeCell ref="W62:Y62"/>
    <mergeCell ref="Z62:AB62"/>
    <mergeCell ref="AC62:AE62"/>
    <mergeCell ref="AF62:AH62"/>
    <mergeCell ref="AI62:AK62"/>
    <mergeCell ref="AC61:AE61"/>
    <mergeCell ref="AF61:AH61"/>
    <mergeCell ref="AI61:AK61"/>
    <mergeCell ref="B63:D63"/>
    <mergeCell ref="E63:G63"/>
    <mergeCell ref="H63:J63"/>
    <mergeCell ref="K63:M63"/>
    <mergeCell ref="N63:P63"/>
    <mergeCell ref="Q63:S63"/>
    <mergeCell ref="T63:V63"/>
    <mergeCell ref="W63:Y63"/>
    <mergeCell ref="Z63:AB63"/>
    <mergeCell ref="AL61:AN61"/>
    <mergeCell ref="B62:D62"/>
    <mergeCell ref="E62:G62"/>
    <mergeCell ref="H62:J62"/>
    <mergeCell ref="K62:M62"/>
    <mergeCell ref="N62:P62"/>
    <mergeCell ref="Q62:S62"/>
    <mergeCell ref="AL60:AN60"/>
    <mergeCell ref="B61:D61"/>
    <mergeCell ref="E61:G61"/>
    <mergeCell ref="H61:J61"/>
    <mergeCell ref="K61:M61"/>
    <mergeCell ref="N61:P61"/>
    <mergeCell ref="Q61:S61"/>
    <mergeCell ref="T61:V61"/>
    <mergeCell ref="W61:Y61"/>
    <mergeCell ref="Z61:AB61"/>
    <mergeCell ref="T60:V60"/>
    <mergeCell ref="W60:Y60"/>
    <mergeCell ref="Z60:AB60"/>
    <mergeCell ref="AC60:AE60"/>
    <mergeCell ref="AF60:AH60"/>
    <mergeCell ref="AI60:AK60"/>
    <mergeCell ref="T62:V62"/>
    <mergeCell ref="AF59:AH59"/>
    <mergeCell ref="AI59:AK59"/>
    <mergeCell ref="AL59:AN59"/>
    <mergeCell ref="B60:D60"/>
    <mergeCell ref="E60:G60"/>
    <mergeCell ref="H60:J60"/>
    <mergeCell ref="K60:M60"/>
    <mergeCell ref="N60:P60"/>
    <mergeCell ref="Q60:S60"/>
    <mergeCell ref="W59:Y59"/>
    <mergeCell ref="E59:G59"/>
    <mergeCell ref="H59:J59"/>
    <mergeCell ref="K59:M59"/>
    <mergeCell ref="N59:P59"/>
    <mergeCell ref="Q59:S59"/>
    <mergeCell ref="T59:V59"/>
    <mergeCell ref="AC59:AE59"/>
    <mergeCell ref="Z59:AB59"/>
    <mergeCell ref="AC57:AE57"/>
    <mergeCell ref="AF57:AH57"/>
    <mergeCell ref="AI57:AK57"/>
    <mergeCell ref="AL57:AN57"/>
    <mergeCell ref="B58:D58"/>
    <mergeCell ref="E58:G58"/>
    <mergeCell ref="H58:J58"/>
    <mergeCell ref="K58:M58"/>
    <mergeCell ref="N58:P58"/>
    <mergeCell ref="Q58:S58"/>
    <mergeCell ref="AL58:AN58"/>
    <mergeCell ref="T58:V58"/>
    <mergeCell ref="W58:Y58"/>
    <mergeCell ref="Z58:AB58"/>
    <mergeCell ref="AC58:AE58"/>
    <mergeCell ref="AF58:AH58"/>
    <mergeCell ref="AI58:AK58"/>
    <mergeCell ref="B57:D57"/>
    <mergeCell ref="E57:G57"/>
    <mergeCell ref="H57:J57"/>
    <mergeCell ref="K57:M57"/>
    <mergeCell ref="N57:P57"/>
    <mergeCell ref="Q57:S57"/>
    <mergeCell ref="T57:V57"/>
    <mergeCell ref="W57:Y57"/>
    <mergeCell ref="Z57:AB57"/>
    <mergeCell ref="AC55:AE55"/>
    <mergeCell ref="AF55:AH55"/>
    <mergeCell ref="AI55:AK55"/>
    <mergeCell ref="AL55:AN55"/>
    <mergeCell ref="B56:D56"/>
    <mergeCell ref="E56:G56"/>
    <mergeCell ref="H56:J56"/>
    <mergeCell ref="K56:M56"/>
    <mergeCell ref="N56:P56"/>
    <mergeCell ref="Q56:S56"/>
    <mergeCell ref="AL56:AN56"/>
    <mergeCell ref="T56:V56"/>
    <mergeCell ref="W56:Y56"/>
    <mergeCell ref="Z56:AB56"/>
    <mergeCell ref="AC56:AE56"/>
    <mergeCell ref="AF56:AH56"/>
    <mergeCell ref="AI56:AK56"/>
    <mergeCell ref="B55:D55"/>
    <mergeCell ref="E55:G55"/>
    <mergeCell ref="H55:J55"/>
    <mergeCell ref="K55:M55"/>
    <mergeCell ref="N55:P55"/>
    <mergeCell ref="Q55:S55"/>
    <mergeCell ref="T55:V55"/>
    <mergeCell ref="W55:Y55"/>
    <mergeCell ref="Z55:AB55"/>
    <mergeCell ref="O50:U50"/>
    <mergeCell ref="AB52:AE52"/>
    <mergeCell ref="AF52:AM52"/>
    <mergeCell ref="B54:D54"/>
    <mergeCell ref="E54:G54"/>
    <mergeCell ref="H54:J54"/>
    <mergeCell ref="K54:M54"/>
    <mergeCell ref="N54:P54"/>
    <mergeCell ref="Q54:S54"/>
    <mergeCell ref="AL54:AN54"/>
    <mergeCell ref="T54:V54"/>
    <mergeCell ref="W54:Y54"/>
    <mergeCell ref="Z54:AB54"/>
    <mergeCell ref="AC54:AE54"/>
    <mergeCell ref="AF54:AH54"/>
    <mergeCell ref="AI54:AK54"/>
    <mergeCell ref="R48:U48"/>
    <mergeCell ref="AB48:AD48"/>
    <mergeCell ref="AE48:AG48"/>
    <mergeCell ref="AH48:AM48"/>
    <mergeCell ref="B49:Q49"/>
    <mergeCell ref="R49:U49"/>
    <mergeCell ref="V49:X49"/>
    <mergeCell ref="Y49:AA49"/>
    <mergeCell ref="AB49:AD49"/>
    <mergeCell ref="AE49:AG49"/>
    <mergeCell ref="AH49:AM49"/>
    <mergeCell ref="AH46:AM46"/>
    <mergeCell ref="B47:Q47"/>
    <mergeCell ref="R47:U47"/>
    <mergeCell ref="V47:X47"/>
    <mergeCell ref="Y47:AA47"/>
    <mergeCell ref="AB47:AD47"/>
    <mergeCell ref="AE47:AG47"/>
    <mergeCell ref="AH47:AM47"/>
    <mergeCell ref="B46:Q46"/>
    <mergeCell ref="R46:U46"/>
    <mergeCell ref="V46:X46"/>
    <mergeCell ref="Y46:AA46"/>
    <mergeCell ref="AB46:AD46"/>
    <mergeCell ref="AE46:AG46"/>
    <mergeCell ref="R44:U44"/>
    <mergeCell ref="AB44:AD44"/>
    <mergeCell ref="AE44:AG44"/>
    <mergeCell ref="AH44:AM44"/>
    <mergeCell ref="R45:U45"/>
    <mergeCell ref="AB45:AD45"/>
    <mergeCell ref="AE45:AG45"/>
    <mergeCell ref="AH45:AM45"/>
    <mergeCell ref="B43:Q43"/>
    <mergeCell ref="R43:U43"/>
    <mergeCell ref="V43:X43"/>
    <mergeCell ref="AB43:AD43"/>
    <mergeCell ref="AE43:AG43"/>
    <mergeCell ref="AH43:AM43"/>
    <mergeCell ref="R42:U42"/>
    <mergeCell ref="V42:X42"/>
    <mergeCell ref="Y42:AA42"/>
    <mergeCell ref="AB42:AD42"/>
    <mergeCell ref="AE42:AG42"/>
    <mergeCell ref="AH42:AM42"/>
    <mergeCell ref="Y40:AA40"/>
    <mergeCell ref="AB40:AD40"/>
    <mergeCell ref="AE40:AG40"/>
    <mergeCell ref="AH40:AM40"/>
    <mergeCell ref="B41:Q41"/>
    <mergeCell ref="R41:U41"/>
    <mergeCell ref="V41:X41"/>
    <mergeCell ref="Y41:AA41"/>
    <mergeCell ref="AB41:AD41"/>
    <mergeCell ref="AE41:AG41"/>
    <mergeCell ref="AC36:AE36"/>
    <mergeCell ref="AF36:AH36"/>
    <mergeCell ref="AI36:AK36"/>
    <mergeCell ref="AH41:AM41"/>
    <mergeCell ref="A35:M35"/>
    <mergeCell ref="N35:P35"/>
    <mergeCell ref="Q35:S35"/>
    <mergeCell ref="T35:V35"/>
    <mergeCell ref="W35:Y35"/>
    <mergeCell ref="Z35:AB35"/>
    <mergeCell ref="AL36:AN36"/>
    <mergeCell ref="A38:AN38"/>
    <mergeCell ref="R39:U40"/>
    <mergeCell ref="V39:AA39"/>
    <mergeCell ref="AB39:AM39"/>
    <mergeCell ref="B40:Q40"/>
    <mergeCell ref="V40:X40"/>
    <mergeCell ref="AC35:AE35"/>
    <mergeCell ref="AF35:AH35"/>
    <mergeCell ref="AI35:AK35"/>
    <mergeCell ref="AL35:AN35"/>
    <mergeCell ref="A36:M36"/>
    <mergeCell ref="N36:P36"/>
    <mergeCell ref="Q36:S36"/>
    <mergeCell ref="T36:V36"/>
    <mergeCell ref="W36:Y36"/>
    <mergeCell ref="Z36:AB36"/>
    <mergeCell ref="AL33:AN33"/>
    <mergeCell ref="A34:M34"/>
    <mergeCell ref="N34:P34"/>
    <mergeCell ref="Q34:S34"/>
    <mergeCell ref="T34:V34"/>
    <mergeCell ref="W34:Y34"/>
    <mergeCell ref="Z34:AB34"/>
    <mergeCell ref="AC34:AE34"/>
    <mergeCell ref="AF34:AH34"/>
    <mergeCell ref="AI34:AK34"/>
    <mergeCell ref="AL34:AN34"/>
    <mergeCell ref="A33:M33"/>
    <mergeCell ref="N33:P33"/>
    <mergeCell ref="Q33:S33"/>
    <mergeCell ref="T33:V33"/>
    <mergeCell ref="W33:Y33"/>
    <mergeCell ref="Z33:AB33"/>
    <mergeCell ref="AC33:AE33"/>
    <mergeCell ref="AF33:AH33"/>
    <mergeCell ref="AI33:AK33"/>
    <mergeCell ref="AL31:AN31"/>
    <mergeCell ref="A32:M32"/>
    <mergeCell ref="N32:P32"/>
    <mergeCell ref="Q32:S32"/>
    <mergeCell ref="T32:V32"/>
    <mergeCell ref="W32:Y32"/>
    <mergeCell ref="Z32:AB32"/>
    <mergeCell ref="AC32:AE32"/>
    <mergeCell ref="AF32:AH32"/>
    <mergeCell ref="AI32:AK32"/>
    <mergeCell ref="AL32:AN32"/>
    <mergeCell ref="A31:M31"/>
    <mergeCell ref="N31:P31"/>
    <mergeCell ref="Q31:S31"/>
    <mergeCell ref="T31:V31"/>
    <mergeCell ref="W31:Y31"/>
    <mergeCell ref="Z31:AB31"/>
    <mergeCell ref="AC31:AE31"/>
    <mergeCell ref="AF31:AH31"/>
    <mergeCell ref="AI31:AK31"/>
    <mergeCell ref="AC29:AE29"/>
    <mergeCell ref="AF29:AH29"/>
    <mergeCell ref="AI29:AK29"/>
    <mergeCell ref="AL29:AN29"/>
    <mergeCell ref="A30:M30"/>
    <mergeCell ref="N30:P30"/>
    <mergeCell ref="Q30:S30"/>
    <mergeCell ref="T30:V30"/>
    <mergeCell ref="W30:Y30"/>
    <mergeCell ref="Z30:AB30"/>
    <mergeCell ref="A29:M29"/>
    <mergeCell ref="N29:P29"/>
    <mergeCell ref="Q29:S29"/>
    <mergeCell ref="T29:V29"/>
    <mergeCell ref="W29:Y29"/>
    <mergeCell ref="Z29:AB29"/>
    <mergeCell ref="AC30:AE30"/>
    <mergeCell ref="AF30:AH30"/>
    <mergeCell ref="AI30:AK30"/>
    <mergeCell ref="AL30:AN30"/>
    <mergeCell ref="AL23:AN23"/>
    <mergeCell ref="AB24:AK24"/>
    <mergeCell ref="AL24:AN24"/>
    <mergeCell ref="AC22:AE22"/>
    <mergeCell ref="AF22:AH22"/>
    <mergeCell ref="AI22:AK22"/>
    <mergeCell ref="AL22:AN22"/>
    <mergeCell ref="P27:AN27"/>
    <mergeCell ref="A28:P28"/>
    <mergeCell ref="Q28:S28"/>
    <mergeCell ref="T28:V28"/>
    <mergeCell ref="W28:Y28"/>
    <mergeCell ref="Z28:AB28"/>
    <mergeCell ref="AC28:AE28"/>
    <mergeCell ref="AF28:AH28"/>
    <mergeCell ref="AI28:AK28"/>
    <mergeCell ref="AL28:AN28"/>
    <mergeCell ref="A23:M23"/>
    <mergeCell ref="N23:P23"/>
    <mergeCell ref="Q23:S23"/>
    <mergeCell ref="T23:V23"/>
    <mergeCell ref="W23:Y23"/>
    <mergeCell ref="Z23:AB23"/>
    <mergeCell ref="AC21:AE21"/>
    <mergeCell ref="AF21:AH21"/>
    <mergeCell ref="AI21:AK21"/>
    <mergeCell ref="AC23:AE23"/>
    <mergeCell ref="AF23:AH23"/>
    <mergeCell ref="AI23:AK23"/>
    <mergeCell ref="AL19:AN19"/>
    <mergeCell ref="A20:M20"/>
    <mergeCell ref="N20:P20"/>
    <mergeCell ref="Q20:S20"/>
    <mergeCell ref="T20:V20"/>
    <mergeCell ref="W20:Y20"/>
    <mergeCell ref="Z20:AB20"/>
    <mergeCell ref="AL21:AN21"/>
    <mergeCell ref="A22:M22"/>
    <mergeCell ref="N22:P22"/>
    <mergeCell ref="Q22:S22"/>
    <mergeCell ref="T22:V22"/>
    <mergeCell ref="W22:Y22"/>
    <mergeCell ref="Z22:AB22"/>
    <mergeCell ref="AC20:AE20"/>
    <mergeCell ref="AF20:AH20"/>
    <mergeCell ref="AI20:AK20"/>
    <mergeCell ref="AL20:AN20"/>
    <mergeCell ref="A21:M21"/>
    <mergeCell ref="N21:P21"/>
    <mergeCell ref="Q21:S21"/>
    <mergeCell ref="T21:V21"/>
    <mergeCell ref="W21:Y21"/>
    <mergeCell ref="Z21:AB21"/>
    <mergeCell ref="A19:M19"/>
    <mergeCell ref="N19:P19"/>
    <mergeCell ref="Q19:S19"/>
    <mergeCell ref="T19:V19"/>
    <mergeCell ref="W19:Y19"/>
    <mergeCell ref="Z19:AB19"/>
    <mergeCell ref="AC19:AE19"/>
    <mergeCell ref="AF19:AH19"/>
    <mergeCell ref="AI19:AK19"/>
    <mergeCell ref="AC17:AE17"/>
    <mergeCell ref="AF17:AH17"/>
    <mergeCell ref="AI17:AK17"/>
    <mergeCell ref="AL17:AN17"/>
    <mergeCell ref="A18:M18"/>
    <mergeCell ref="N18:P18"/>
    <mergeCell ref="Q18:S18"/>
    <mergeCell ref="T18:V18"/>
    <mergeCell ref="W18:Y18"/>
    <mergeCell ref="Z18:AB18"/>
    <mergeCell ref="A17:M17"/>
    <mergeCell ref="N17:P17"/>
    <mergeCell ref="Q17:S17"/>
    <mergeCell ref="T17:V17"/>
    <mergeCell ref="W17:Y17"/>
    <mergeCell ref="Z17:AB17"/>
    <mergeCell ref="AC18:AE18"/>
    <mergeCell ref="AF18:AH18"/>
    <mergeCell ref="AI18:AK18"/>
    <mergeCell ref="AL18:AN18"/>
    <mergeCell ref="A11:H11"/>
    <mergeCell ref="S11:T11"/>
    <mergeCell ref="R13:U13"/>
    <mergeCell ref="A15:AN15"/>
    <mergeCell ref="Q16:AN16"/>
    <mergeCell ref="A4:H4"/>
    <mergeCell ref="I4:AN4"/>
    <mergeCell ref="A5:H5"/>
    <mergeCell ref="I5:AN5"/>
    <mergeCell ref="I6:AN6"/>
    <mergeCell ref="A8:AN8"/>
    <mergeCell ref="A1:AN1"/>
    <mergeCell ref="A2:B2"/>
    <mergeCell ref="C2:AB2"/>
    <mergeCell ref="AC2:AE2"/>
    <mergeCell ref="AF2:AM2"/>
    <mergeCell ref="D3:E3"/>
    <mergeCell ref="Y3:Z3"/>
    <mergeCell ref="AF3:AL3"/>
    <mergeCell ref="A9:H9"/>
  </mergeCells>
  <conditionalFormatting sqref="AL24:AN24">
    <cfRule type="cellIs" dxfId="0" priority="1" stopIfTrue="1" operator="lessThan">
      <formula>0.15</formula>
    </cfRule>
  </conditionalFormatting>
  <pageMargins left="0.7" right="0.7" top="0.75" bottom="0.75" header="0.3" footer="0.3"/>
  <pageSetup paperSize="9" scale="2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668269d-e030-405a-8cb8-a66af8df6d1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0FDBBCBA9108419A00E27741B85F8E" ma:contentTypeVersion="6" ma:contentTypeDescription="Crear nuevo documento." ma:contentTypeScope="" ma:versionID="49d3a15e3b606772ac55ecd6afd42a85">
  <xsd:schema xmlns:xsd="http://www.w3.org/2001/XMLSchema" xmlns:xs="http://www.w3.org/2001/XMLSchema" xmlns:p="http://schemas.microsoft.com/office/2006/metadata/properties" xmlns:ns3="8668269d-e030-405a-8cb8-a66af8df6d1e" targetNamespace="http://schemas.microsoft.com/office/2006/metadata/properties" ma:root="true" ma:fieldsID="e0329139577f409c68bc199f215a059d" ns3:_="">
    <xsd:import namespace="8668269d-e030-405a-8cb8-a66af8df6d1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8269d-e030-405a-8cb8-a66af8df6d1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C26623-78B2-4C23-921D-29511E448A70}">
  <ds:schemaRefs>
    <ds:schemaRef ds:uri="http://schemas.microsoft.com/office/2006/metadata/properties"/>
    <ds:schemaRef ds:uri="http://schemas.microsoft.com/office/infopath/2007/PartnerControls"/>
    <ds:schemaRef ds:uri="8668269d-e030-405a-8cb8-a66af8df6d1e"/>
  </ds:schemaRefs>
</ds:datastoreItem>
</file>

<file path=customXml/itemProps2.xml><?xml version="1.0" encoding="utf-8"?>
<ds:datastoreItem xmlns:ds="http://schemas.openxmlformats.org/officeDocument/2006/customXml" ds:itemID="{7DC7485F-EFC7-42C3-BB89-6B16BC9A92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68269d-e030-405a-8cb8-a66af8df6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E2A617-1F40-404A-90EA-04D7C07FD5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8141</vt:lpstr>
      <vt:lpstr>8124</vt:lpstr>
      <vt:lpstr>'8124'!Área_de_impresión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Carlos, Gutierrez Cuervo</dc:creator>
  <cp:keywords/>
  <dc:description/>
  <cp:lastModifiedBy>Engie Viviana, Martinez Santamaria</cp:lastModifiedBy>
  <cp:revision/>
  <dcterms:created xsi:type="dcterms:W3CDTF">2024-06-19T20:39:25Z</dcterms:created>
  <dcterms:modified xsi:type="dcterms:W3CDTF">2025-04-28T13:52:53Z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0x010100770FDBBCBA9108419A00E27741B85F8E</vt:lpwstr>
  </property>
  <property fmtid="{D5CDD505-2E9C-101B-9397-08002B2CF9AE}" pid="3" name="MediaServiceImageTags">
    <vt:lpwstr/>
  </property>
</Properties>
</file>